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comments1.xml><?xml version="1.0" encoding="utf-8"?>
<comments xmlns="http://schemas.openxmlformats.org/spreadsheetml/2006/main">
  <authors>
    <author>KSH</author>
  </authors>
  <commentList>
    <comment ref="G5" authorId="0">
      <text>
        <r>
          <rPr>
            <sz val="8"/>
            <rFont val="Tahoma"/>
            <family val="2"/>
          </rPr>
          <t>Forrás: FAO adatbázis.</t>
        </r>
      </text>
    </comment>
  </commentList>
</comments>
</file>

<file path=xl/sharedStrings.xml><?xml version="1.0" encoding="utf-8"?>
<sst xmlns="http://schemas.openxmlformats.org/spreadsheetml/2006/main" count="609" uniqueCount="357">
  <si>
    <t>1. táblázat</t>
  </si>
  <si>
    <t>Megnevezés</t>
  </si>
  <si>
    <t>Egység</t>
  </si>
  <si>
    <t>1981-1990</t>
  </si>
  <si>
    <t>1991-</t>
  </si>
  <si>
    <t>2001-</t>
  </si>
  <si>
    <t>ha/gazdaság</t>
  </si>
  <si>
    <t xml:space="preserve">          szántó+szőlő+gyümölcs+kert</t>
  </si>
  <si>
    <t xml:space="preserve">          összes terület</t>
  </si>
  <si>
    <t>fő/1000ha</t>
  </si>
  <si>
    <t>Ft/h</t>
  </si>
  <si>
    <r>
      <t>h/ha</t>
    </r>
    <r>
      <rPr>
        <vertAlign val="superscript"/>
        <sz val="9"/>
        <rFont val="Times New Roman"/>
        <family val="1"/>
      </rPr>
      <t>1)</t>
    </r>
  </si>
  <si>
    <t>t/ha</t>
  </si>
  <si>
    <t xml:space="preserve">                     kukorica</t>
  </si>
  <si>
    <t>Műtrágya: hatóanyag felhasználás</t>
  </si>
  <si>
    <t>kg/ha</t>
  </si>
  <si>
    <t>Állatállomány: számosállat</t>
  </si>
  <si>
    <t>db/1000ha</t>
  </si>
  <si>
    <t xml:space="preserve">       egy tehénre jutó tejhozam</t>
  </si>
  <si>
    <t>l/év</t>
  </si>
  <si>
    <t>E Ft/ha</t>
  </si>
  <si>
    <r>
      <t>E Ft/ha</t>
    </r>
    <r>
      <rPr>
        <vertAlign val="superscript"/>
        <sz val="9"/>
        <rFont val="Times New Roman"/>
        <family val="1"/>
      </rPr>
      <t>1)</t>
    </r>
  </si>
  <si>
    <t xml:space="preserve">                          területre</t>
  </si>
  <si>
    <t>.</t>
  </si>
  <si>
    <t xml:space="preserve">                          dolgozó főre</t>
  </si>
  <si>
    <t>E Ft/fő</t>
  </si>
  <si>
    <t xml:space="preserve">                          munkabérre</t>
  </si>
  <si>
    <t>Ft/E Ft</t>
  </si>
  <si>
    <t>Erőgépek átlagos ára:</t>
  </si>
  <si>
    <t>E Ft/kW</t>
  </si>
  <si>
    <t>Erőgép ellátottság: összes erőgép</t>
  </si>
  <si>
    <t>kW/1000ha</t>
  </si>
  <si>
    <t>a kW %-a</t>
  </si>
  <si>
    <t>Erőgépek átlagos mérete: traktorok</t>
  </si>
  <si>
    <t>kW/db</t>
  </si>
  <si>
    <t xml:space="preserve">                             erőgépek átlaga</t>
  </si>
  <si>
    <t>Átlagos használati idő: traktorok</t>
  </si>
  <si>
    <t>év</t>
  </si>
  <si>
    <r>
      <t>mh</t>
    </r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>/db/év</t>
    </r>
  </si>
  <si>
    <t>mh/db/év</t>
  </si>
  <si>
    <t>kWh/ha</t>
  </si>
  <si>
    <t xml:space="preserve">                             összes erőgéppel</t>
  </si>
  <si>
    <t>Ft/nha</t>
  </si>
  <si>
    <t xml:space="preserve">                             traktorok</t>
  </si>
  <si>
    <t>Ft/100kWh</t>
  </si>
  <si>
    <t xml:space="preserve">      erőgépek karb. és javítási költsége</t>
  </si>
  <si>
    <t>Ft/ha</t>
  </si>
  <si>
    <t xml:space="preserve">      összes gép karb. és javítási költsége</t>
  </si>
  <si>
    <t>Javítási műhelyóra felhasználás: traktorok</t>
  </si>
  <si>
    <t>jh/mh/100kW</t>
  </si>
  <si>
    <t xml:space="preserve">                            erőgépek átlaga</t>
  </si>
  <si>
    <t xml:space="preserve">                            erőgépek összesen</t>
  </si>
  <si>
    <t>jh/100ha</t>
  </si>
  <si>
    <t xml:space="preserve">                            gépek összesen</t>
  </si>
  <si>
    <t xml:space="preserve">                            mindösszesen</t>
  </si>
  <si>
    <t>jh/100ha %-a</t>
  </si>
  <si>
    <t xml:space="preserve">                            traktorok</t>
  </si>
  <si>
    <t>A gépüzemeltetés költsége: traktorok</t>
  </si>
  <si>
    <t>%</t>
  </si>
  <si>
    <t xml:space="preserve">                           munkabér és közteher</t>
  </si>
  <si>
    <t xml:space="preserve">                           karbantartás és javítás</t>
  </si>
  <si>
    <t xml:space="preserve">                           amortizáció</t>
  </si>
  <si>
    <t xml:space="preserve">     ebből: hajtóanyag</t>
  </si>
  <si>
    <t xml:space="preserve">                hőenergia</t>
  </si>
  <si>
    <t xml:space="preserve">                villamosenergia</t>
  </si>
  <si>
    <t>Összes energia költség</t>
  </si>
  <si>
    <t>Az energiahordozók ára átlagosan</t>
  </si>
  <si>
    <t>Ft/kgOE</t>
  </si>
  <si>
    <t>Vállalati eredmény</t>
  </si>
  <si>
    <t>kWh/E Ft</t>
  </si>
  <si>
    <t>1962-</t>
  </si>
  <si>
    <t>-</t>
  </si>
  <si>
    <t>1991-2010/</t>
  </si>
  <si>
    <t xml:space="preserve">1971-90% </t>
  </si>
  <si>
    <t>2010-14/</t>
  </si>
  <si>
    <t>2001-10%</t>
  </si>
  <si>
    <t>"A"</t>
  </si>
  <si>
    <t>"B"</t>
  </si>
  <si>
    <t>"C"</t>
  </si>
  <si>
    <t>gazdaság 2014-ben</t>
  </si>
  <si>
    <t>2014/</t>
  </si>
  <si>
    <t>1971-1980</t>
  </si>
  <si>
    <t>fő/gazdaság</t>
  </si>
  <si>
    <t>Összes bruttó kereset</t>
  </si>
  <si>
    <t xml:space="preserve">      a gépek össz.-ből az erőgépek aránya </t>
  </si>
  <si>
    <t>1974-80</t>
  </si>
  <si>
    <t>kgOE/fő</t>
  </si>
  <si>
    <r>
      <rPr>
        <i/>
        <sz val="9"/>
        <rFont val="Times New Roman"/>
        <family val="1"/>
      </rPr>
      <t>Művelési ágak területe</t>
    </r>
    <r>
      <rPr>
        <sz val="9"/>
        <rFont val="Times New Roman"/>
        <family val="1"/>
      </rPr>
      <t>: szántó</t>
    </r>
  </si>
  <si>
    <t>Munkavállalók összesen</t>
  </si>
  <si>
    <t xml:space="preserve">       a gépek karbantartási-javítási költsége</t>
  </si>
  <si>
    <t xml:space="preserve">       a gépek üzemeltetési költsége</t>
  </si>
  <si>
    <t xml:space="preserve">        a gazd. összes energiafelhasználása </t>
  </si>
  <si>
    <t xml:space="preserve">       a gazd. összes energia költsége</t>
  </si>
  <si>
    <t>Összes/saját gépi munka költs. arány</t>
  </si>
  <si>
    <t xml:space="preserve">        a gépek értéke</t>
  </si>
  <si>
    <r>
      <rPr>
        <b/>
        <i/>
        <sz val="9"/>
        <rFont val="Times New Roman"/>
        <family val="1"/>
      </rPr>
      <t>Energia-felhasználás:</t>
    </r>
    <r>
      <rPr>
        <sz val="9"/>
        <rFont val="Times New Roman"/>
        <family val="1"/>
      </rPr>
      <t xml:space="preserve"> összesen</t>
    </r>
  </si>
  <si>
    <r>
      <t xml:space="preserve"> </t>
    </r>
    <r>
      <rPr>
        <b/>
        <i/>
        <sz val="9"/>
        <rFont val="Times New Roman"/>
        <family val="1"/>
      </rPr>
      <t>Erőgépek karb.-jav. költsége:</t>
    </r>
    <r>
      <rPr>
        <sz val="9"/>
        <rFont val="Times New Roman"/>
        <family val="1"/>
      </rPr>
      <t xml:space="preserve"> traktorok</t>
    </r>
  </si>
  <si>
    <r>
      <rPr>
        <b/>
        <i/>
        <sz val="9"/>
        <rFont val="Times New Roman"/>
        <family val="1"/>
      </rPr>
      <t>Erőgépek kihasználása:</t>
    </r>
    <r>
      <rPr>
        <sz val="9"/>
        <rFont val="Times New Roman"/>
        <family val="1"/>
      </rPr>
      <t xml:space="preserve"> traktorok</t>
    </r>
  </si>
  <si>
    <r>
      <rPr>
        <b/>
        <i/>
        <sz val="9"/>
        <rFont val="Times New Roman"/>
        <family val="1"/>
      </rPr>
      <t xml:space="preserve">Az erő- és munkagépek: </t>
    </r>
    <r>
      <rPr>
        <sz val="9"/>
        <rFont val="Times New Roman"/>
        <family val="1"/>
      </rPr>
      <t>értéke összesen</t>
    </r>
  </si>
  <si>
    <t>Állóeszközök érték összesen</t>
  </si>
  <si>
    <t>Nettó árbevétel: területre</t>
  </si>
  <si>
    <r>
      <rPr>
        <b/>
        <i/>
        <sz val="9"/>
        <rFont val="Times New Roman"/>
        <family val="1"/>
      </rPr>
      <t xml:space="preserve">A gazdaság: </t>
    </r>
    <r>
      <rPr>
        <sz val="9"/>
        <rFont val="Times New Roman"/>
        <family val="1"/>
      </rPr>
      <t xml:space="preserve">összes munkavállalói létszáma </t>
    </r>
  </si>
  <si>
    <t>Átlagos összes bruttó kereset</t>
  </si>
  <si>
    <t>Felhasznált összes munkavállalói élőmunka</t>
  </si>
  <si>
    <r>
      <rPr>
        <b/>
        <i/>
        <sz val="9"/>
        <rFont val="Times New Roman"/>
        <family val="1"/>
      </rPr>
      <t>A gépek önköltsége:</t>
    </r>
    <r>
      <rPr>
        <sz val="9"/>
        <rFont val="Times New Roman"/>
        <family val="1"/>
      </rPr>
      <t xml:space="preserve"> traktorok</t>
    </r>
  </si>
  <si>
    <t xml:space="preserve">      az idegen javítás aránya</t>
  </si>
  <si>
    <t xml:space="preserve">                        tehergépkocsik</t>
  </si>
  <si>
    <t xml:space="preserve">                        arató-cséplő gépek</t>
  </si>
  <si>
    <t xml:space="preserve">                        magajáró rakodók</t>
  </si>
  <si>
    <t xml:space="preserve">             ebből az erőgépek értékének aránya </t>
  </si>
  <si>
    <t>Idegen gépi munka szolgáltatás költs. aránya</t>
  </si>
  <si>
    <t>Saját+ idegan gépi munka költség összesen</t>
  </si>
  <si>
    <t>Összes (saját) gépi munka:  traktorral</t>
  </si>
  <si>
    <t xml:space="preserve">       összes (saját) erőgép munka</t>
  </si>
  <si>
    <t xml:space="preserve">        a gazd. összes energiaköltsége </t>
  </si>
  <si>
    <t xml:space="preserve">        összes állóeszköz-érték</t>
  </si>
  <si>
    <t>Javítási órára jutó bér és rezsi:</t>
  </si>
  <si>
    <t>Ft/jh</t>
  </si>
  <si>
    <t xml:space="preserve">                             arató-cséplő gépek</t>
  </si>
  <si>
    <t xml:space="preserve">                             összes erőgép</t>
  </si>
  <si>
    <t xml:space="preserve">                            arató-cséplő gépek</t>
  </si>
  <si>
    <t xml:space="preserve">                            magajáró rakodók</t>
  </si>
  <si>
    <t xml:space="preserve">                             magajáró rakodók</t>
  </si>
  <si>
    <t>kgOE/ha3)</t>
  </si>
  <si>
    <t>millió Ft/fő</t>
  </si>
  <si>
    <t xml:space="preserve">                        egyéb magajátók</t>
  </si>
  <si>
    <t>Termésátlag:   őszi búza</t>
  </si>
  <si>
    <t xml:space="preserve">              a traktorokból: &lt;75 kW</t>
  </si>
  <si>
    <t xml:space="preserve">                                   &gt; 75 kW</t>
  </si>
  <si>
    <t>Erőgépállomány:      traktorok</t>
  </si>
  <si>
    <t xml:space="preserve">              ebből:  traktorok aránya</t>
  </si>
  <si>
    <t xml:space="preserve">                            gépek mindösszesen</t>
  </si>
  <si>
    <t xml:space="preserve">                az összesből az erőgépek aránya</t>
  </si>
  <si>
    <t xml:space="preserve">            a gépek össz.-ből az erőgépek aránya </t>
  </si>
  <si>
    <t xml:space="preserve"> Erő- és munkag.üz. költs.ből: üzemanyag</t>
  </si>
  <si>
    <r>
      <rPr>
        <b/>
        <i/>
        <sz val="9"/>
        <rFont val="Times New Roman"/>
        <family val="1"/>
      </rPr>
      <t>Dolgozó főre vetítve:</t>
    </r>
    <r>
      <rPr>
        <sz val="9"/>
        <rFont val="Times New Roman"/>
        <family val="1"/>
      </rPr>
      <t xml:space="preserve">  nettó árbevétel</t>
    </r>
  </si>
  <si>
    <r>
      <rPr>
        <b/>
        <i/>
        <sz val="9"/>
        <rFont val="Times New Roman"/>
        <family val="1"/>
      </rPr>
      <t>Nettó árbevételre vetített:</t>
    </r>
    <r>
      <rPr>
        <sz val="9"/>
        <rFont val="Times New Roman"/>
        <family val="1"/>
      </rPr>
      <t xml:space="preserve"> bruttó munkabér</t>
    </r>
  </si>
  <si>
    <t xml:space="preserve">     ebből:  hajtóag</t>
  </si>
  <si>
    <t xml:space="preserve">     ebből:  hajtóanyag</t>
  </si>
  <si>
    <t>A gazdálkodás fontosabb általános-,  gépüzemeltetési és energiafelhasználási adatainak változása az MGI által megfigyelt bázisgazdaságokban</t>
  </si>
  <si>
    <t>1991-2010</t>
  </si>
  <si>
    <t xml:space="preserve">A középmélyszántás önköltsége, és aránya a tábla méretétől függően </t>
  </si>
  <si>
    <t>2015-ben</t>
  </si>
  <si>
    <t>2. táblázat</t>
  </si>
  <si>
    <t xml:space="preserve">A tábla </t>
  </si>
  <si>
    <t>Önköltség Ft/ha</t>
  </si>
  <si>
    <t>Arány %</t>
  </si>
  <si>
    <t xml:space="preserve">mérete </t>
  </si>
  <si>
    <t>45-50</t>
  </si>
  <si>
    <t xml:space="preserve"> ha</t>
  </si>
  <si>
    <t>kW teljesítményű traktor</t>
  </si>
  <si>
    <t>Forrás: MGI számítás</t>
  </si>
  <si>
    <t xml:space="preserve">A mezőgazdaságban évente ledolgozott munkanapok száma </t>
  </si>
  <si>
    <t xml:space="preserve">Gazdasági szervezetek </t>
  </si>
  <si>
    <t>Egyéni gazdaságok</t>
  </si>
  <si>
    <t>Összesen</t>
  </si>
  <si>
    <t>Állandó alkalmatottak</t>
  </si>
  <si>
    <t>0 – 56</t>
  </si>
  <si>
    <t>57-112</t>
  </si>
  <si>
    <t>113 – 168</t>
  </si>
  <si>
    <t>169 – 224</t>
  </si>
  <si>
    <t>225 és több</t>
  </si>
  <si>
    <t>Időszaki alkalmazottak</t>
  </si>
  <si>
    <t>Családi munkaerő</t>
  </si>
  <si>
    <t>Forrás: KSH, ÁMÖ 2010, GSZÖ 2013,</t>
  </si>
  <si>
    <t>Összesen fő</t>
  </si>
  <si>
    <t>összesen fő és %</t>
  </si>
  <si>
    <t xml:space="preserve">0 – 56 </t>
  </si>
  <si>
    <t>Megnevezés és nap/ésv</t>
  </si>
  <si>
    <t xml:space="preserve">Gazd.-i szervezetek </t>
  </si>
  <si>
    <t>Egyéni gazd.</t>
  </si>
  <si>
    <t>Össze- sen</t>
  </si>
  <si>
    <t>A mezőgazdaság egyes fontosabb fajlagos teljesítmény-adattainak változása</t>
  </si>
  <si>
    <t>Év</t>
  </si>
  <si>
    <t>Búza</t>
  </si>
  <si>
    <t>Kuko-rica</t>
  </si>
  <si>
    <t>Napra-forgómag</t>
  </si>
  <si>
    <t>Repce-mag</t>
  </si>
  <si>
    <t>Cukor-répa</t>
  </si>
  <si>
    <t>Burgo- nya</t>
  </si>
  <si>
    <t xml:space="preserve">Tehén tej </t>
  </si>
  <si>
    <t>Tyúk tojás</t>
  </si>
  <si>
    <t>Növény-termelés</t>
  </si>
  <si>
    <t>Állatte- nyésztés</t>
  </si>
  <si>
    <t>Mezőgazg. összesen</t>
  </si>
  <si>
    <t>termésátlag kg/ha</t>
  </si>
  <si>
    <t>liter/év</t>
  </si>
  <si>
    <t>db/év</t>
  </si>
  <si>
    <t>a bruttó term. ért. indexe 1960=100</t>
  </si>
  <si>
    <t>1960-70</t>
  </si>
  <si>
    <t>1971-90</t>
  </si>
  <si>
    <t>1971-90/ 1960-70 %</t>
  </si>
  <si>
    <t>1991-2010/ 1971-90%</t>
  </si>
  <si>
    <t>2005-09</t>
  </si>
  <si>
    <t>2010-14</t>
  </si>
  <si>
    <t>2010-14/ 2005-09 %</t>
  </si>
  <si>
    <t>Max. term. éve</t>
  </si>
  <si>
    <t>2007, 2010</t>
  </si>
  <si>
    <t>1982,   1984</t>
  </si>
  <si>
    <t>adata</t>
  </si>
  <si>
    <t>Megjegyzés: *= előzetes adat</t>
  </si>
  <si>
    <t>Forrás: KSH</t>
  </si>
  <si>
    <t>Az egyéni gazdálkodók életkor, végzettség stb. szerinti megoszlása</t>
  </si>
  <si>
    <t>2000 és 2013 között</t>
  </si>
  <si>
    <t>Egyéni gazdasáhok száma (ezer)</t>
  </si>
  <si>
    <t>Átl. mezőgazd. területe ha/gazd.</t>
  </si>
  <si>
    <t>Életkor szerint %</t>
  </si>
  <si>
    <t>&lt;34 év</t>
  </si>
  <si>
    <t>35-64</t>
  </si>
  <si>
    <t>&gt;65 év</t>
  </si>
  <si>
    <t>Átlagos életkor</t>
  </si>
  <si>
    <t>Végzettség szerint %</t>
  </si>
  <si>
    <t>Nincsen, ill. gyakorlati tapasztalat</t>
  </si>
  <si>
    <t>Alapfok</t>
  </si>
  <si>
    <t>Középfok</t>
  </si>
  <si>
    <t>Felsőfok</t>
  </si>
  <si>
    <t>A gazdálkodás célja %</t>
  </si>
  <si>
    <t>Kizárólag saját fogyasztásra termel</t>
  </si>
  <si>
    <t>Saját fogyasztáson felűl értékesít</t>
  </si>
  <si>
    <t>Elsősorban értékesítésre termel</t>
  </si>
  <si>
    <t>Éves átlagos ledokgozott munkaidő, munkanap</t>
  </si>
  <si>
    <t>Forrás: KSH.</t>
  </si>
  <si>
    <t>Mezőgazdaságunk helyzete az EU-27-ben, egyes fontosabb mutatók szerint</t>
  </si>
  <si>
    <t>5. táblázat</t>
  </si>
  <si>
    <t>Ország</t>
  </si>
  <si>
    <t>Bruttó hozzáadott érték aránya a mg.-ban %</t>
  </si>
  <si>
    <t xml:space="preserve">Mezőgaz-daságban foglalkozt. aránya % </t>
  </si>
  <si>
    <t>A mezőg. termelés volumene</t>
  </si>
  <si>
    <t xml:space="preserve">Búza termésátlag </t>
  </si>
  <si>
    <t>Állatsűrűség</t>
  </si>
  <si>
    <t>az előző évhez képest, %</t>
  </si>
  <si>
    <t>100 kg/hektár</t>
  </si>
  <si>
    <t>számosállat/ha</t>
  </si>
  <si>
    <t>2000-12 átl.</t>
  </si>
  <si>
    <t>2000-06 átl.</t>
  </si>
  <si>
    <t>2006-12 átl.</t>
  </si>
  <si>
    <t>2010-14 átl.</t>
  </si>
  <si>
    <t>2000-13 átl.</t>
  </si>
  <si>
    <t>2007-13/ 2000-06 %</t>
  </si>
  <si>
    <t>2000-13 átl. Orsz/  Mo. %</t>
  </si>
  <si>
    <t>2003-07 átl.</t>
  </si>
  <si>
    <t>2003-07 átl. Orsz/ Mo. %</t>
  </si>
  <si>
    <t>EU-6</t>
  </si>
  <si>
    <t xml:space="preserve">EU-15 </t>
  </si>
  <si>
    <t>Csatl. 12</t>
  </si>
  <si>
    <t xml:space="preserve">EU-27 </t>
  </si>
  <si>
    <t>Magyarország</t>
  </si>
  <si>
    <t>Magyo. /EU-6</t>
  </si>
  <si>
    <t>Magyo. /EU-27</t>
  </si>
  <si>
    <t>Belgium*</t>
  </si>
  <si>
    <t>Dánia*</t>
  </si>
  <si>
    <t>Nagy-Britannia*</t>
  </si>
  <si>
    <t>Franciaország*</t>
  </si>
  <si>
    <t>Hollandia*</t>
  </si>
  <si>
    <t>Németország*</t>
  </si>
  <si>
    <t>Megjegyzés: * = EU-6 hoz tartozó, fejlettebb mezőgazdasággal rendelkező országok</t>
  </si>
  <si>
    <t>Az országcsoportok átlagai az országok számaiból készült, tehát az ország-volumennel nem súlyozott.</t>
  </si>
  <si>
    <t>Forrás: KSH, Eurostat.</t>
  </si>
  <si>
    <t>7. táblázat</t>
  </si>
  <si>
    <t>A hazai mezőgazdasági terület egyes jellemző adatai</t>
  </si>
  <si>
    <t>2013-ban</t>
  </si>
  <si>
    <t xml:space="preserve">Megnevezés </t>
  </si>
  <si>
    <t>M.i területtel rendelk. gazdaságok száma</t>
  </si>
  <si>
    <t>Mezőgazdasági terület ha</t>
  </si>
  <si>
    <t>Átlagos mg-i terület ha/gazd.</t>
  </si>
  <si>
    <t>gazd. szerv.</t>
  </si>
  <si>
    <t>egyéni gazd.</t>
  </si>
  <si>
    <t>össz.g., ill. átlag</t>
  </si>
  <si>
    <t xml:space="preserve">Összes gazdaság </t>
  </si>
  <si>
    <t>Változás 2010-hez viszonyítva %</t>
  </si>
  <si>
    <t xml:space="preserve">&lt;1 ha mg.i ter. birtokok </t>
  </si>
  <si>
    <t xml:space="preserve">&lt;10 ha mg.i ter. birtokok </t>
  </si>
  <si>
    <t xml:space="preserve">&lt;50 ha mg.i ter. birtokok </t>
  </si>
  <si>
    <t xml:space="preserve">&lt;100 ha mg.i ter. birtokok </t>
  </si>
  <si>
    <t xml:space="preserve">Arány az összesből </t>
  </si>
  <si>
    <t>&lt;1 ha mg.-i területű birtokok %</t>
  </si>
  <si>
    <t>&lt;10 ha  mg-i területű birtokok %</t>
  </si>
  <si>
    <t>&lt;50 ha  mg-i területű birtokok %</t>
  </si>
  <si>
    <t>&lt;100 ha  mg-i területű birtokok %</t>
  </si>
  <si>
    <t xml:space="preserve">&gt;1 ha mg.i ter. birtokok </t>
  </si>
  <si>
    <t xml:space="preserve">&gt;10 ha mg.i ter. birtokok </t>
  </si>
  <si>
    <t xml:space="preserve">&gt;50 ha mg.i ter. birtokok </t>
  </si>
  <si>
    <t xml:space="preserve">&gt;100 ha mg.i ter. birtokok </t>
  </si>
  <si>
    <t xml:space="preserve">&gt;500 ha mg.i ter. birtokok </t>
  </si>
  <si>
    <t xml:space="preserve">&gt;1000 ha mg.i ter. birtokok </t>
  </si>
  <si>
    <t>Forrás: KSH, GSZÖ 2013.</t>
  </si>
  <si>
    <t>Az EU-27  tagországok mezőgazdasági szakmai felkészültsége 2005-ben*</t>
  </si>
  <si>
    <t>Sor-</t>
  </si>
  <si>
    <t xml:space="preserve">Ország </t>
  </si>
  <si>
    <t>Gyakorlati tapasztalat</t>
  </si>
  <si>
    <t>Közép és felsőfok</t>
  </si>
  <si>
    <t>szám</t>
  </si>
  <si>
    <t>arány %</t>
  </si>
  <si>
    <t>rang-sor</t>
  </si>
  <si>
    <t>EU-15</t>
  </si>
  <si>
    <t>EU-27</t>
  </si>
  <si>
    <t>EU-12 (csatlakozott)</t>
  </si>
  <si>
    <t>1.</t>
  </si>
  <si>
    <t>Németország</t>
  </si>
  <si>
    <t>2.</t>
  </si>
  <si>
    <t>Belgium</t>
  </si>
  <si>
    <t>3.</t>
  </si>
  <si>
    <t>Ausztria</t>
  </si>
  <si>
    <t>4.</t>
  </si>
  <si>
    <t>Luxemburg</t>
  </si>
  <si>
    <t>5.</t>
  </si>
  <si>
    <t>Hollandia</t>
  </si>
  <si>
    <t>6.</t>
  </si>
  <si>
    <t>Csehország</t>
  </si>
  <si>
    <t>18.</t>
  </si>
  <si>
    <t>Szlovákia</t>
  </si>
  <si>
    <t>19.</t>
  </si>
  <si>
    <t>20.</t>
  </si>
  <si>
    <t>Portugália</t>
  </si>
  <si>
    <t>24.</t>
  </si>
  <si>
    <t>Ciprus</t>
  </si>
  <si>
    <t>25.</t>
  </si>
  <si>
    <t>Görögország</t>
  </si>
  <si>
    <t>26.</t>
  </si>
  <si>
    <t>Bulgária</t>
  </si>
  <si>
    <t>27.</t>
  </si>
  <si>
    <t>Málta</t>
  </si>
  <si>
    <t>Változás: 2000=100%</t>
  </si>
  <si>
    <t>Megjegyzés: *= az országok teljes mezőgazdaságára vonatkozó gazdaság-irányítói átlagok;</t>
  </si>
  <si>
    <t>Forrás: Eurostat alapján Székely, Gazdálkodás, 55. évf.  3. sz. 319. o. 2011.</t>
  </si>
  <si>
    <t xml:space="preserve">Egyes országok mezőgazdaságaiban a különböző üzemtípusok </t>
  </si>
  <si>
    <t>mezőgazdasági területének arányai, és az átlagos terület</t>
  </si>
  <si>
    <t>Országok</t>
  </si>
  <si>
    <t>Szövetkezet</t>
  </si>
  <si>
    <t>Állami gazd.</t>
  </si>
  <si>
    <t>terület %</t>
  </si>
  <si>
    <t>ha/üzem</t>
  </si>
  <si>
    <t>Átalakulás előtt, 1989-ben</t>
  </si>
  <si>
    <t xml:space="preserve">Litvánia </t>
  </si>
  <si>
    <t>Lettország</t>
  </si>
  <si>
    <t>Észtország</t>
  </si>
  <si>
    <t>Lengyelország</t>
  </si>
  <si>
    <t>Szlovénia</t>
  </si>
  <si>
    <t>Románia</t>
  </si>
  <si>
    <t xml:space="preserve">    Átlag</t>
  </si>
  <si>
    <t>Társas vállalkozások</t>
  </si>
  <si>
    <t xml:space="preserve">összből % </t>
  </si>
  <si>
    <t>Az átalakulás után, 2005-ben</t>
  </si>
  <si>
    <t>Forrás: Bors, doktori dolgozat, 56. és 59. old. 2008.</t>
  </si>
  <si>
    <t>3. táblázat</t>
  </si>
  <si>
    <t>4. táblázat</t>
  </si>
  <si>
    <t>6. táblázat</t>
  </si>
  <si>
    <t>8. táblázat</t>
  </si>
  <si>
    <t>9. táblázat</t>
  </si>
  <si>
    <t>Nap/év, %</t>
  </si>
  <si>
    <t>2011- 2014</t>
  </si>
  <si>
    <t>2014*</t>
  </si>
  <si>
    <t>..</t>
  </si>
  <si>
    <t>3. táblázat fojt.</t>
  </si>
  <si>
    <t xml:space="preserve">Megjegyzések:  1) = összes területre vetítve, a többi ha géppel művelt terület;  2) = műszakóra;  3) = olajegyenérték;   </t>
  </si>
  <si>
    <t>A %-os arányok a táblázatban szereplő számok alapján készült, a máshol szereplőhöz képest egy-két tizedessel eltérhetnek.</t>
  </si>
  <si>
    <t>Forrás: MGI feldolgozás.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</si>
</sst>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.00000"/>
    <numFmt numFmtId="169" formatCode="0.0000"/>
    <numFmt numFmtId="170" formatCode="0.000"/>
    <numFmt numFmtId="171" formatCode="#,##0.0"/>
  </numFmts>
  <fonts count="55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0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9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0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8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21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9" fontId="2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164" fontId="1" fillId="0" borderId="26" xfId="0" applyNumberFormat="1" applyFont="1" applyBorder="1" applyAlignment="1">
      <alignment vertical="center" wrapText="1"/>
    </xf>
    <xf numFmtId="164" fontId="1" fillId="0" borderId="25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5" xfId="0" applyFont="1" applyBorder="1" applyAlignment="1">
      <alignment horizontal="right" vertical="center" wrapText="1"/>
    </xf>
    <xf numFmtId="164" fontId="1" fillId="0" borderId="25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" fontId="1" fillId="0" borderId="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1" fontId="1" fillId="0" borderId="25" xfId="0" applyNumberFormat="1" applyFont="1" applyBorder="1" applyAlignment="1">
      <alignment vertical="center" wrapText="1"/>
    </xf>
    <xf numFmtId="1" fontId="1" fillId="0" borderId="21" xfId="0" applyNumberFormat="1" applyFont="1" applyBorder="1" applyAlignment="1">
      <alignment vertical="center" wrapText="1"/>
    </xf>
    <xf numFmtId="2" fontId="1" fillId="0" borderId="24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24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1" fontId="1" fillId="0" borderId="20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1" fontId="1" fillId="0" borderId="21" xfId="0" applyNumberFormat="1" applyFont="1" applyBorder="1" applyAlignment="1">
      <alignment horizontal="right" vertical="top" wrapText="1"/>
    </xf>
    <xf numFmtId="164" fontId="1" fillId="0" borderId="21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1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wrapText="1"/>
    </xf>
    <xf numFmtId="170" fontId="1" fillId="0" borderId="2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7" fillId="0" borderId="20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4" fontId="7" fillId="0" borderId="20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64" fontId="1" fillId="0" borderId="18" xfId="0" applyNumberFormat="1" applyFont="1" applyBorder="1" applyAlignment="1">
      <alignment horizontal="right"/>
    </xf>
    <xf numFmtId="0" fontId="1" fillId="0" borderId="24" xfId="0" applyFont="1" applyBorder="1" applyAlignment="1">
      <alignment vertical="top" wrapText="1"/>
    </xf>
    <xf numFmtId="164" fontId="1" fillId="0" borderId="15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0" fontId="1" fillId="0" borderId="23" xfId="0" applyFont="1" applyBorder="1" applyAlignment="1">
      <alignment vertical="top" wrapText="1"/>
    </xf>
    <xf numFmtId="164" fontId="1" fillId="0" borderId="36" xfId="0" applyNumberFormat="1" applyFont="1" applyBorder="1" applyAlignment="1">
      <alignment horizontal="right" vertical="top" wrapText="1"/>
    </xf>
    <xf numFmtId="1" fontId="1" fillId="0" borderId="37" xfId="0" applyNumberFormat="1" applyFont="1" applyBorder="1" applyAlignment="1">
      <alignment horizontal="right" vertical="top" wrapText="1"/>
    </xf>
    <xf numFmtId="164" fontId="1" fillId="0" borderId="37" xfId="0" applyNumberFormat="1" applyFont="1" applyBorder="1" applyAlignment="1">
      <alignment horizontal="right"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right" vertical="top" wrapText="1"/>
    </xf>
    <xf numFmtId="1" fontId="1" fillId="0" borderId="25" xfId="0" applyNumberFormat="1" applyFont="1" applyBorder="1" applyAlignment="1">
      <alignment horizontal="right" vertical="top" wrapText="1"/>
    </xf>
    <xf numFmtId="164" fontId="1" fillId="0" borderId="27" xfId="0" applyNumberFormat="1" applyFont="1" applyBorder="1" applyAlignment="1">
      <alignment horizontal="right" vertical="top" wrapText="1"/>
    </xf>
    <xf numFmtId="0" fontId="1" fillId="0" borderId="38" xfId="0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1" fontId="1" fillId="0" borderId="26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1" fillId="0" borderId="16" xfId="0" applyNumberFormat="1" applyFont="1" applyBorder="1" applyAlignment="1">
      <alignment horizontal="right" vertical="center" wrapText="1"/>
    </xf>
    <xf numFmtId="1" fontId="7" fillId="0" borderId="14" xfId="0" applyNumberFormat="1" applyFont="1" applyBorder="1" applyAlignment="1">
      <alignment vertical="center"/>
    </xf>
    <xf numFmtId="1" fontId="7" fillId="0" borderId="15" xfId="0" applyNumberFormat="1" applyFont="1" applyBorder="1" applyAlignment="1">
      <alignment vertical="center"/>
    </xf>
    <xf numFmtId="1" fontId="7" fillId="0" borderId="16" xfId="0" applyNumberFormat="1" applyFont="1" applyBorder="1" applyAlignment="1">
      <alignment vertical="center"/>
    </xf>
    <xf numFmtId="0" fontId="1" fillId="0" borderId="35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164" fontId="1" fillId="0" borderId="43" xfId="0" applyNumberFormat="1" applyFont="1" applyBorder="1" applyAlignment="1">
      <alignment vertical="center"/>
    </xf>
    <xf numFmtId="164" fontId="1" fillId="0" borderId="40" xfId="0" applyNumberFormat="1" applyFont="1" applyBorder="1" applyAlignment="1">
      <alignment/>
    </xf>
    <xf numFmtId="164" fontId="1" fillId="0" borderId="20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2" fontId="1" fillId="0" borderId="39" xfId="0" applyNumberFormat="1" applyFont="1" applyBorder="1" applyAlignment="1">
      <alignment horizontal="right" vertical="top" wrapText="1"/>
    </xf>
    <xf numFmtId="2" fontId="1" fillId="0" borderId="40" xfId="0" applyNumberFormat="1" applyFont="1" applyBorder="1" applyAlignment="1">
      <alignment horizontal="right" vertical="top" wrapText="1"/>
    </xf>
    <xf numFmtId="2" fontId="1" fillId="0" borderId="41" xfId="0" applyNumberFormat="1" applyFont="1" applyBorder="1" applyAlignment="1">
      <alignment horizontal="right" vertical="top" wrapText="1"/>
    </xf>
    <xf numFmtId="164" fontId="1" fillId="0" borderId="39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/>
    </xf>
    <xf numFmtId="1" fontId="1" fillId="0" borderId="38" xfId="0" applyNumberFormat="1" applyFont="1" applyBorder="1" applyAlignment="1">
      <alignment horizontal="right" vertical="top" wrapText="1"/>
    </xf>
    <xf numFmtId="1" fontId="1" fillId="0" borderId="27" xfId="0" applyNumberFormat="1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wrapText="1"/>
    </xf>
    <xf numFmtId="164" fontId="1" fillId="0" borderId="44" xfId="0" applyNumberFormat="1" applyFont="1" applyBorder="1" applyAlignment="1">
      <alignment/>
    </xf>
    <xf numFmtId="164" fontId="1" fillId="0" borderId="39" xfId="0" applyNumberFormat="1" applyFont="1" applyBorder="1" applyAlignment="1">
      <alignment horizontal="right" vertical="top" wrapText="1"/>
    </xf>
    <xf numFmtId="164" fontId="1" fillId="0" borderId="40" xfId="0" applyNumberFormat="1" applyFont="1" applyBorder="1" applyAlignment="1">
      <alignment horizontal="right" vertical="top" wrapText="1"/>
    </xf>
    <xf numFmtId="164" fontId="1" fillId="0" borderId="41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2" fontId="1" fillId="0" borderId="21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2" fontId="7" fillId="0" borderId="20" xfId="0" applyNumberFormat="1" applyFont="1" applyBorder="1" applyAlignment="1">
      <alignment vertical="center"/>
    </xf>
    <xf numFmtId="2" fontId="7" fillId="0" borderId="13" xfId="0" applyNumberFormat="1" applyFont="1" applyBorder="1" applyAlignment="1">
      <alignment vertical="center"/>
    </xf>
    <xf numFmtId="2" fontId="7" fillId="0" borderId="21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45" xfId="0" applyFont="1" applyBorder="1" applyAlignment="1">
      <alignment horizontal="justify" vertical="top" wrapText="1"/>
    </xf>
    <xf numFmtId="0" fontId="1" fillId="0" borderId="45" xfId="0" applyFont="1" applyBorder="1" applyAlignment="1">
      <alignment horizont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45" xfId="0" applyFont="1" applyBorder="1" applyAlignment="1">
      <alignment vertical="center" wrapText="1"/>
    </xf>
    <xf numFmtId="1" fontId="1" fillId="0" borderId="45" xfId="0" applyNumberFormat="1" applyFont="1" applyBorder="1" applyAlignment="1">
      <alignment vertical="center" wrapText="1"/>
    </xf>
    <xf numFmtId="164" fontId="1" fillId="0" borderId="45" xfId="0" applyNumberFormat="1" applyFont="1" applyBorder="1" applyAlignment="1">
      <alignment vertical="center"/>
    </xf>
    <xf numFmtId="164" fontId="1" fillId="0" borderId="45" xfId="0" applyNumberFormat="1" applyFont="1" applyBorder="1" applyAlignment="1">
      <alignment/>
    </xf>
    <xf numFmtId="0" fontId="1" fillId="0" borderId="45" xfId="0" applyFont="1" applyBorder="1" applyAlignment="1">
      <alignment horizontal="right" vertical="top" wrapText="1"/>
    </xf>
    <xf numFmtId="0" fontId="1" fillId="0" borderId="46" xfId="0" applyFont="1" applyBorder="1" applyAlignment="1">
      <alignment horizontal="right" vertical="top" wrapText="1"/>
    </xf>
    <xf numFmtId="0" fontId="1" fillId="0" borderId="40" xfId="0" applyFont="1" applyBorder="1" applyAlignment="1">
      <alignment horizontal="right" vertical="top" wrapText="1"/>
    </xf>
    <xf numFmtId="164" fontId="1" fillId="0" borderId="42" xfId="0" applyNumberFormat="1" applyFont="1" applyBorder="1" applyAlignment="1">
      <alignment horizontal="right" vertical="top" wrapText="1"/>
    </xf>
    <xf numFmtId="164" fontId="1" fillId="0" borderId="42" xfId="0" applyNumberFormat="1" applyFont="1" applyBorder="1" applyAlignment="1">
      <alignment/>
    </xf>
    <xf numFmtId="164" fontId="1" fillId="0" borderId="41" xfId="0" applyNumberFormat="1" applyFont="1" applyBorder="1" applyAlignment="1">
      <alignment horizontal="right" vertical="center" wrapText="1"/>
    </xf>
    <xf numFmtId="164" fontId="1" fillId="0" borderId="40" xfId="0" applyNumberFormat="1" applyFont="1" applyBorder="1" applyAlignment="1">
      <alignment horizontal="right"/>
    </xf>
    <xf numFmtId="164" fontId="7" fillId="0" borderId="39" xfId="0" applyNumberFormat="1" applyFont="1" applyBorder="1" applyAlignment="1">
      <alignment vertical="center"/>
    </xf>
    <xf numFmtId="164" fontId="7" fillId="0" borderId="40" xfId="0" applyNumberFormat="1" applyFont="1" applyBorder="1" applyAlignment="1">
      <alignment vertical="center"/>
    </xf>
    <xf numFmtId="164" fontId="7" fillId="0" borderId="41" xfId="0" applyNumberFormat="1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64" fontId="1" fillId="0" borderId="41" xfId="0" applyNumberFormat="1" applyFont="1" applyBorder="1" applyAlignment="1">
      <alignment vertical="center"/>
    </xf>
    <xf numFmtId="0" fontId="1" fillId="0" borderId="42" xfId="0" applyFont="1" applyBorder="1" applyAlignment="1">
      <alignment horizontal="right" vertical="center" wrapText="1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4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right" vertical="center" wrapText="1"/>
    </xf>
    <xf numFmtId="164" fontId="1" fillId="0" borderId="48" xfId="0" applyNumberFormat="1" applyFont="1" applyBorder="1" applyAlignment="1">
      <alignment vertical="center"/>
    </xf>
    <xf numFmtId="164" fontId="1" fillId="0" borderId="49" xfId="0" applyNumberFormat="1" applyFont="1" applyBorder="1" applyAlignment="1">
      <alignment vertical="center"/>
    </xf>
    <xf numFmtId="164" fontId="1" fillId="0" borderId="47" xfId="0" applyNumberFormat="1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164" fontId="1" fillId="0" borderId="48" xfId="0" applyNumberFormat="1" applyFont="1" applyBorder="1" applyAlignment="1">
      <alignment horizontal="right" vertical="center" wrapText="1"/>
    </xf>
    <xf numFmtId="164" fontId="1" fillId="0" borderId="50" xfId="0" applyNumberFormat="1" applyFont="1" applyBorder="1" applyAlignment="1">
      <alignment horizontal="right" vertical="center" wrapText="1"/>
    </xf>
    <xf numFmtId="164" fontId="1" fillId="0" borderId="49" xfId="0" applyNumberFormat="1" applyFont="1" applyBorder="1" applyAlignment="1">
      <alignment horizontal="right" vertical="center" wrapText="1"/>
    </xf>
    <xf numFmtId="164" fontId="1" fillId="0" borderId="51" xfId="0" applyNumberFormat="1" applyFont="1" applyBorder="1" applyAlignment="1">
      <alignment vertical="center"/>
    </xf>
    <xf numFmtId="164" fontId="1" fillId="0" borderId="48" xfId="0" applyNumberFormat="1" applyFont="1" applyBorder="1" applyAlignment="1">
      <alignment/>
    </xf>
    <xf numFmtId="164" fontId="1" fillId="0" borderId="52" xfId="0" applyNumberFormat="1" applyFont="1" applyBorder="1" applyAlignment="1">
      <alignment/>
    </xf>
    <xf numFmtId="164" fontId="7" fillId="0" borderId="47" xfId="0" applyNumberFormat="1" applyFont="1" applyBorder="1" applyAlignment="1">
      <alignment vertical="center"/>
    </xf>
    <xf numFmtId="164" fontId="7" fillId="0" borderId="48" xfId="0" applyNumberFormat="1" applyFont="1" applyBorder="1" applyAlignment="1">
      <alignment vertical="center"/>
    </xf>
    <xf numFmtId="164" fontId="7" fillId="0" borderId="49" xfId="0" applyNumberFormat="1" applyFont="1" applyBorder="1" applyAlignment="1">
      <alignment vertical="center"/>
    </xf>
    <xf numFmtId="164" fontId="1" fillId="0" borderId="47" xfId="0" applyNumberFormat="1" applyFont="1" applyBorder="1" applyAlignment="1">
      <alignment horizontal="right" vertical="top" wrapText="1"/>
    </xf>
    <xf numFmtId="164" fontId="1" fillId="0" borderId="48" xfId="0" applyNumberFormat="1" applyFont="1" applyBorder="1" applyAlignment="1">
      <alignment horizontal="right" vertical="top" wrapText="1"/>
    </xf>
    <xf numFmtId="164" fontId="1" fillId="0" borderId="49" xfId="0" applyNumberFormat="1" applyFont="1" applyBorder="1" applyAlignment="1">
      <alignment horizontal="right" vertical="top" wrapText="1"/>
    </xf>
    <xf numFmtId="164" fontId="1" fillId="0" borderId="48" xfId="0" applyNumberFormat="1" applyFont="1" applyBorder="1" applyAlignment="1">
      <alignment/>
    </xf>
    <xf numFmtId="0" fontId="1" fillId="0" borderId="49" xfId="0" applyFont="1" applyBorder="1" applyAlignment="1">
      <alignment vertical="center" wrapText="1"/>
    </xf>
    <xf numFmtId="0" fontId="1" fillId="0" borderId="47" xfId="0" applyFont="1" applyBorder="1" applyAlignment="1">
      <alignment horizontal="right" vertical="top" wrapText="1"/>
    </xf>
    <xf numFmtId="0" fontId="1" fillId="0" borderId="48" xfId="0" applyFont="1" applyBorder="1" applyAlignment="1">
      <alignment horizontal="right" vertical="top" wrapText="1"/>
    </xf>
    <xf numFmtId="0" fontId="1" fillId="0" borderId="49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wrapText="1"/>
    </xf>
    <xf numFmtId="0" fontId="1" fillId="0" borderId="49" xfId="0" applyFont="1" applyBorder="1" applyAlignment="1">
      <alignment horizontal="right" vertical="center" wrapText="1"/>
    </xf>
    <xf numFmtId="0" fontId="1" fillId="0" borderId="48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164" fontId="1" fillId="0" borderId="48" xfId="0" applyNumberFormat="1" applyFont="1" applyBorder="1" applyAlignment="1">
      <alignment vertical="center" wrapText="1"/>
    </xf>
    <xf numFmtId="0" fontId="1" fillId="0" borderId="47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32" xfId="0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top" wrapText="1"/>
    </xf>
    <xf numFmtId="0" fontId="1" fillId="0" borderId="29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right" vertical="top" wrapText="1"/>
    </xf>
    <xf numFmtId="2" fontId="1" fillId="0" borderId="25" xfId="0" applyNumberFormat="1" applyFont="1" applyBorder="1" applyAlignment="1">
      <alignment horizontal="right" vertical="top" wrapText="1"/>
    </xf>
    <xf numFmtId="164" fontId="1" fillId="0" borderId="53" xfId="0" applyNumberFormat="1" applyFont="1" applyBorder="1" applyAlignment="1">
      <alignment vertical="center"/>
    </xf>
    <xf numFmtId="164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 horizontal="center" vertical="top" wrapText="1"/>
    </xf>
    <xf numFmtId="164" fontId="1" fillId="0" borderId="55" xfId="0" applyNumberFormat="1" applyFont="1" applyBorder="1" applyAlignment="1">
      <alignment horizontal="right" vertical="top" wrapText="1"/>
    </xf>
    <xf numFmtId="164" fontId="1" fillId="0" borderId="54" xfId="0" applyNumberFormat="1" applyFont="1" applyBorder="1" applyAlignment="1">
      <alignment horizontal="right" vertical="top" wrapText="1"/>
    </xf>
    <xf numFmtId="1" fontId="1" fillId="0" borderId="56" xfId="0" applyNumberFormat="1" applyFont="1" applyBorder="1" applyAlignment="1">
      <alignment horizontal="right" vertical="top" wrapText="1"/>
    </xf>
    <xf numFmtId="1" fontId="1" fillId="0" borderId="54" xfId="0" applyNumberFormat="1" applyFont="1" applyBorder="1" applyAlignment="1">
      <alignment vertical="center"/>
    </xf>
    <xf numFmtId="1" fontId="1" fillId="0" borderId="56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right" wrapText="1"/>
    </xf>
    <xf numFmtId="164" fontId="1" fillId="0" borderId="21" xfId="0" applyNumberFormat="1" applyFont="1" applyBorder="1" applyAlignment="1">
      <alignment/>
    </xf>
    <xf numFmtId="164" fontId="1" fillId="0" borderId="2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vertical="center" wrapText="1"/>
    </xf>
    <xf numFmtId="2" fontId="1" fillId="0" borderId="20" xfId="0" applyNumberFormat="1" applyFont="1" applyBorder="1" applyAlignment="1">
      <alignment horizontal="right" vertical="top" wrapText="1"/>
    </xf>
    <xf numFmtId="164" fontId="1" fillId="0" borderId="18" xfId="0" applyNumberFormat="1" applyFont="1" applyBorder="1" applyAlignment="1">
      <alignment horizontal="right" vertical="center" wrapText="1"/>
    </xf>
    <xf numFmtId="164" fontId="1" fillId="0" borderId="41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vertical="center" wrapTex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2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right" vertical="top" wrapText="1"/>
    </xf>
    <xf numFmtId="164" fontId="1" fillId="0" borderId="35" xfId="0" applyNumberFormat="1" applyFont="1" applyBorder="1" applyAlignment="1">
      <alignment vertical="center" wrapText="1"/>
    </xf>
    <xf numFmtId="164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0" fontId="1" fillId="0" borderId="20" xfId="0" applyNumberFormat="1" applyFont="1" applyBorder="1" applyAlignment="1">
      <alignment horizontal="right" vertical="top" wrapText="1"/>
    </xf>
    <xf numFmtId="170" fontId="1" fillId="0" borderId="13" xfId="0" applyNumberFormat="1" applyFont="1" applyBorder="1" applyAlignment="1">
      <alignment horizontal="right" vertical="top" wrapText="1"/>
    </xf>
    <xf numFmtId="170" fontId="1" fillId="0" borderId="21" xfId="0" applyNumberFormat="1" applyFont="1" applyBorder="1" applyAlignment="1">
      <alignment horizontal="right" vertical="top" wrapText="1"/>
    </xf>
    <xf numFmtId="170" fontId="1" fillId="0" borderId="13" xfId="0" applyNumberFormat="1" applyFont="1" applyBorder="1" applyAlignment="1">
      <alignment/>
    </xf>
    <xf numFmtId="170" fontId="1" fillId="0" borderId="21" xfId="0" applyNumberFormat="1" applyFont="1" applyBorder="1" applyAlignment="1">
      <alignment/>
    </xf>
    <xf numFmtId="164" fontId="1" fillId="0" borderId="58" xfId="0" applyNumberFormat="1" applyFont="1" applyBorder="1" applyAlignment="1">
      <alignment/>
    </xf>
    <xf numFmtId="164" fontId="1" fillId="0" borderId="59" xfId="0" applyNumberFormat="1" applyFont="1" applyBorder="1" applyAlignment="1">
      <alignment/>
    </xf>
    <xf numFmtId="164" fontId="1" fillId="0" borderId="60" xfId="0" applyNumberFormat="1" applyFont="1" applyBorder="1" applyAlignment="1">
      <alignment/>
    </xf>
    <xf numFmtId="1" fontId="7" fillId="0" borderId="20" xfId="0" applyNumberFormat="1" applyFont="1" applyBorder="1" applyAlignment="1">
      <alignment vertical="center"/>
    </xf>
    <xf numFmtId="1" fontId="7" fillId="0" borderId="13" xfId="0" applyNumberFormat="1" applyFont="1" applyBorder="1" applyAlignment="1">
      <alignment vertical="center"/>
    </xf>
    <xf numFmtId="1" fontId="7" fillId="0" borderId="21" xfId="0" applyNumberFormat="1" applyFont="1" applyBorder="1" applyAlignment="1">
      <alignment vertical="center"/>
    </xf>
    <xf numFmtId="1" fontId="1" fillId="0" borderId="2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17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9" fillId="0" borderId="0" xfId="54" applyFont="1" applyAlignment="1">
      <alignment/>
      <protection/>
    </xf>
    <xf numFmtId="0" fontId="8" fillId="0" borderId="45" xfId="54" applyFont="1" applyBorder="1" applyAlignment="1">
      <alignment/>
      <protection/>
    </xf>
    <xf numFmtId="0" fontId="7" fillId="0" borderId="45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54" applyFont="1" applyProtection="1">
      <alignment/>
      <protection locked="0"/>
    </xf>
    <xf numFmtId="0" fontId="9" fillId="0" borderId="31" xfId="54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9" fillId="0" borderId="62" xfId="54" applyFont="1" applyFill="1" applyBorder="1" applyAlignment="1" applyProtection="1">
      <alignment horizontal="center" vertical="center" wrapText="1"/>
      <protection locked="0"/>
    </xf>
    <xf numFmtId="0" fontId="9" fillId="0" borderId="62" xfId="54" applyFont="1" applyBorder="1" applyProtection="1">
      <alignment/>
      <protection locked="0"/>
    </xf>
    <xf numFmtId="0" fontId="9" fillId="0" borderId="28" xfId="54" applyFont="1" applyBorder="1" applyProtection="1">
      <alignment/>
      <protection locked="0"/>
    </xf>
    <xf numFmtId="3" fontId="9" fillId="0" borderId="20" xfId="54" applyNumberFormat="1" applyFont="1" applyBorder="1">
      <alignment/>
      <protection/>
    </xf>
    <xf numFmtId="1" fontId="9" fillId="0" borderId="0" xfId="54" applyNumberFormat="1" applyFont="1" applyBorder="1">
      <alignment/>
      <protection/>
    </xf>
    <xf numFmtId="3" fontId="9" fillId="0" borderId="20" xfId="54" applyNumberFormat="1" applyFont="1" applyBorder="1" applyAlignment="1">
      <alignment horizontal="right"/>
      <protection/>
    </xf>
    <xf numFmtId="164" fontId="9" fillId="0" borderId="21" xfId="54" applyNumberFormat="1" applyFont="1" applyBorder="1">
      <alignment/>
      <protection/>
    </xf>
    <xf numFmtId="0" fontId="9" fillId="0" borderId="0" xfId="54" applyFont="1">
      <alignment/>
      <protection/>
    </xf>
    <xf numFmtId="164" fontId="9" fillId="0" borderId="56" xfId="54" applyNumberFormat="1" applyFont="1" applyBorder="1">
      <alignment/>
      <protection/>
    </xf>
    <xf numFmtId="0" fontId="11" fillId="0" borderId="22" xfId="54" applyFont="1" applyBorder="1" applyAlignment="1">
      <alignment horizontal="left"/>
      <protection/>
    </xf>
    <xf numFmtId="0" fontId="9" fillId="0" borderId="62" xfId="54" applyFont="1" applyBorder="1">
      <alignment/>
      <protection/>
    </xf>
    <xf numFmtId="0" fontId="9" fillId="0" borderId="28" xfId="54" applyFont="1" applyBorder="1">
      <alignment/>
      <protection/>
    </xf>
    <xf numFmtId="164" fontId="9" fillId="0" borderId="21" xfId="54" applyNumberFormat="1" applyFont="1" applyBorder="1" applyAlignment="1">
      <alignment/>
      <protection/>
    </xf>
    <xf numFmtId="164" fontId="9" fillId="0" borderId="56" xfId="54" applyNumberFormat="1" applyFont="1" applyBorder="1" applyAlignment="1">
      <alignment/>
      <protection/>
    </xf>
    <xf numFmtId="164" fontId="9" fillId="0" borderId="62" xfId="54" applyNumberFormat="1" applyFont="1" applyBorder="1">
      <alignment/>
      <protection/>
    </xf>
    <xf numFmtId="164" fontId="9" fillId="0" borderId="0" xfId="54" applyNumberFormat="1" applyFont="1" applyBorder="1">
      <alignment/>
      <protection/>
    </xf>
    <xf numFmtId="0" fontId="9" fillId="0" borderId="20" xfId="54" applyFont="1" applyBorder="1">
      <alignment/>
      <protection/>
    </xf>
    <xf numFmtId="0" fontId="9" fillId="0" borderId="21" xfId="54" applyFont="1" applyBorder="1">
      <alignment/>
      <protection/>
    </xf>
    <xf numFmtId="0" fontId="9" fillId="0" borderId="29" xfId="54" applyFont="1" applyBorder="1">
      <alignment/>
      <protection/>
    </xf>
    <xf numFmtId="0" fontId="9" fillId="0" borderId="56" xfId="54" applyFont="1" applyBorder="1">
      <alignment/>
      <protection/>
    </xf>
    <xf numFmtId="0" fontId="9" fillId="0" borderId="55" xfId="54" applyFont="1" applyBorder="1">
      <alignment/>
      <protection/>
    </xf>
    <xf numFmtId="0" fontId="7" fillId="0" borderId="0" xfId="0" applyFont="1" applyAlignment="1">
      <alignment/>
    </xf>
    <xf numFmtId="0" fontId="9" fillId="0" borderId="0" xfId="54" applyFont="1" applyBorder="1">
      <alignment/>
      <protection/>
    </xf>
    <xf numFmtId="3" fontId="9" fillId="0" borderId="0" xfId="54" applyNumberFormat="1" applyFont="1" applyBorder="1">
      <alignment/>
      <protection/>
    </xf>
    <xf numFmtId="3" fontId="9" fillId="0" borderId="0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32" xfId="54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3" xfId="54" applyFont="1" applyFill="1" applyBorder="1" applyAlignment="1" applyProtection="1">
      <alignment horizontal="center" vertical="center"/>
      <protection locked="0"/>
    </xf>
    <xf numFmtId="0" fontId="9" fillId="0" borderId="24" xfId="54" applyFont="1" applyFill="1" applyBorder="1" applyAlignment="1" applyProtection="1">
      <alignment horizontal="center" vertical="center" wrapText="1"/>
      <protection locked="0"/>
    </xf>
    <xf numFmtId="3" fontId="9" fillId="0" borderId="13" xfId="54" applyNumberFormat="1" applyFont="1" applyBorder="1">
      <alignment/>
      <protection/>
    </xf>
    <xf numFmtId="1" fontId="9" fillId="0" borderId="21" xfId="54" applyNumberFormat="1" applyFont="1" applyBorder="1">
      <alignment/>
      <protection/>
    </xf>
    <xf numFmtId="171" fontId="9" fillId="0" borderId="20" xfId="54" applyNumberFormat="1" applyFont="1" applyBorder="1">
      <alignment/>
      <protection/>
    </xf>
    <xf numFmtId="164" fontId="9" fillId="0" borderId="13" xfId="54" applyNumberFormat="1" applyFont="1" applyBorder="1">
      <alignment/>
      <protection/>
    </xf>
    <xf numFmtId="171" fontId="9" fillId="0" borderId="55" xfId="54" applyNumberFormat="1" applyFont="1" applyBorder="1">
      <alignment/>
      <protection/>
    </xf>
    <xf numFmtId="164" fontId="9" fillId="0" borderId="54" xfId="54" applyNumberFormat="1" applyFont="1" applyBorder="1">
      <alignment/>
      <protection/>
    </xf>
    <xf numFmtId="3" fontId="9" fillId="0" borderId="21" xfId="54" applyNumberFormat="1" applyFont="1" applyBorder="1">
      <alignment/>
      <protection/>
    </xf>
    <xf numFmtId="164" fontId="9" fillId="0" borderId="20" xfId="54" applyNumberFormat="1" applyFont="1" applyBorder="1" applyAlignment="1">
      <alignment horizontal="right"/>
      <protection/>
    </xf>
    <xf numFmtId="164" fontId="9" fillId="0" borderId="13" xfId="54" applyNumberFormat="1" applyFont="1" applyBorder="1" applyAlignment="1">
      <alignment/>
      <protection/>
    </xf>
    <xf numFmtId="164" fontId="9" fillId="0" borderId="55" xfId="54" applyNumberFormat="1" applyFont="1" applyBorder="1" applyAlignment="1">
      <alignment horizontal="right"/>
      <protection/>
    </xf>
    <xf numFmtId="164" fontId="9" fillId="0" borderId="54" xfId="54" applyNumberFormat="1" applyFont="1" applyBorder="1" applyAlignment="1">
      <alignment/>
      <protection/>
    </xf>
    <xf numFmtId="171" fontId="9" fillId="0" borderId="20" xfId="54" applyNumberFormat="1" applyFont="1" applyBorder="1" applyAlignment="1">
      <alignment horizontal="right"/>
      <protection/>
    </xf>
    <xf numFmtId="3" fontId="9" fillId="0" borderId="13" xfId="54" applyNumberFormat="1" applyFont="1" applyBorder="1" applyAlignment="1">
      <alignment horizontal="right"/>
      <protection/>
    </xf>
    <xf numFmtId="171" fontId="9" fillId="0" borderId="55" xfId="54" applyNumberFormat="1" applyFont="1" applyBorder="1" applyAlignment="1">
      <alignment horizontal="right"/>
      <protection/>
    </xf>
    <xf numFmtId="164" fontId="9" fillId="0" borderId="20" xfId="54" applyNumberFormat="1" applyFont="1" applyBorder="1" applyAlignment="1">
      <alignment/>
      <protection/>
    </xf>
    <xf numFmtId="164" fontId="9" fillId="0" borderId="55" xfId="54" applyNumberFormat="1" applyFont="1" applyBorder="1" applyAlignment="1">
      <alignment/>
      <protection/>
    </xf>
    <xf numFmtId="3" fontId="9" fillId="0" borderId="29" xfId="54" applyNumberFormat="1" applyFont="1" applyBorder="1">
      <alignment/>
      <protection/>
    </xf>
    <xf numFmtId="0" fontId="8" fillId="0" borderId="24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3" fontId="1" fillId="0" borderId="14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171" fontId="1" fillId="0" borderId="14" xfId="0" applyNumberFormat="1" applyFont="1" applyFill="1" applyBorder="1" applyAlignment="1">
      <alignment horizontal="right" vertical="center"/>
    </xf>
    <xf numFmtId="171" fontId="1" fillId="0" borderId="15" xfId="0" applyNumberFormat="1" applyFont="1" applyFill="1" applyBorder="1" applyAlignment="1">
      <alignment horizontal="right" vertical="center"/>
    </xf>
    <xf numFmtId="171" fontId="1" fillId="0" borderId="16" xfId="0" applyNumberFormat="1" applyFont="1" applyFill="1" applyBorder="1" applyAlignment="1">
      <alignment horizontal="right" vertical="center"/>
    </xf>
    <xf numFmtId="0" fontId="1" fillId="0" borderId="43" xfId="0" applyFont="1" applyBorder="1" applyAlignment="1">
      <alignment horizontal="center"/>
    </xf>
    <xf numFmtId="3" fontId="1" fillId="0" borderId="39" xfId="0" applyNumberFormat="1" applyFont="1" applyBorder="1" applyAlignment="1">
      <alignment wrapText="1"/>
    </xf>
    <xf numFmtId="3" fontId="1" fillId="0" borderId="40" xfId="0" applyNumberFormat="1" applyFont="1" applyBorder="1" applyAlignment="1">
      <alignment wrapText="1"/>
    </xf>
    <xf numFmtId="3" fontId="1" fillId="0" borderId="41" xfId="0" applyNumberFormat="1" applyFont="1" applyBorder="1" applyAlignment="1">
      <alignment wrapText="1"/>
    </xf>
    <xf numFmtId="171" fontId="1" fillId="0" borderId="39" xfId="0" applyNumberFormat="1" applyFont="1" applyFill="1" applyBorder="1" applyAlignment="1">
      <alignment horizontal="right" vertical="center"/>
    </xf>
    <xf numFmtId="171" fontId="1" fillId="0" borderId="40" xfId="0" applyNumberFormat="1" applyFont="1" applyFill="1" applyBorder="1" applyAlignment="1">
      <alignment horizontal="right" vertical="center"/>
    </xf>
    <xf numFmtId="171" fontId="1" fillId="0" borderId="4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51" xfId="0" applyFont="1" applyBorder="1" applyAlignment="1">
      <alignment horizontal="center"/>
    </xf>
    <xf numFmtId="3" fontId="1" fillId="0" borderId="47" xfId="0" applyNumberFormat="1" applyFont="1" applyFill="1" applyBorder="1" applyAlignment="1">
      <alignment vertical="center"/>
    </xf>
    <xf numFmtId="3" fontId="1" fillId="0" borderId="48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/>
    </xf>
    <xf numFmtId="171" fontId="1" fillId="0" borderId="2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171" fontId="1" fillId="0" borderId="21" xfId="0" applyNumberFormat="1" applyFont="1" applyFill="1" applyBorder="1" applyAlignment="1">
      <alignment horizontal="right" vertical="center"/>
    </xf>
    <xf numFmtId="171" fontId="1" fillId="0" borderId="20" xfId="0" applyNumberFormat="1" applyFont="1" applyFill="1" applyBorder="1" applyAlignment="1">
      <alignment vertical="center"/>
    </xf>
    <xf numFmtId="171" fontId="1" fillId="0" borderId="13" xfId="0" applyNumberFormat="1" applyFont="1" applyFill="1" applyBorder="1" applyAlignment="1">
      <alignment vertical="center"/>
    </xf>
    <xf numFmtId="171" fontId="1" fillId="0" borderId="21" xfId="0" applyNumberFormat="1" applyFont="1" applyFill="1" applyBorder="1" applyAlignment="1">
      <alignment vertical="center"/>
    </xf>
    <xf numFmtId="164" fontId="1" fillId="0" borderId="40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right" vertical="center"/>
    </xf>
    <xf numFmtId="164" fontId="1" fillId="0" borderId="19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53" xfId="0" applyFont="1" applyBorder="1" applyAlignment="1">
      <alignment horizontal="center" wrapText="1"/>
    </xf>
    <xf numFmtId="164" fontId="1" fillId="0" borderId="55" xfId="0" applyNumberFormat="1" applyFont="1" applyBorder="1" applyAlignment="1">
      <alignment vertical="center"/>
    </xf>
    <xf numFmtId="164" fontId="1" fillId="0" borderId="54" xfId="0" applyNumberFormat="1" applyFont="1" applyBorder="1" applyAlignment="1">
      <alignment vertical="center"/>
    </xf>
    <xf numFmtId="164" fontId="1" fillId="0" borderId="56" xfId="0" applyNumberFormat="1" applyFont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right"/>
    </xf>
    <xf numFmtId="3" fontId="1" fillId="0" borderId="17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3" fontId="1" fillId="0" borderId="17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49" fontId="1" fillId="0" borderId="24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/>
    </xf>
    <xf numFmtId="171" fontId="1" fillId="0" borderId="15" xfId="0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164" fontId="1" fillId="0" borderId="55" xfId="0" applyNumberFormat="1" applyFont="1" applyBorder="1" applyAlignment="1">
      <alignment horizontal="right" vertical="center"/>
    </xf>
    <xf numFmtId="164" fontId="1" fillId="0" borderId="54" xfId="0" applyNumberFormat="1" applyFont="1" applyBorder="1" applyAlignment="1">
      <alignment horizontal="right" vertical="center"/>
    </xf>
    <xf numFmtId="164" fontId="1" fillId="0" borderId="56" xfId="0" applyNumberFormat="1" applyFont="1" applyBorder="1" applyAlignment="1">
      <alignment horizontal="right" vertical="center"/>
    </xf>
    <xf numFmtId="0" fontId="9" fillId="0" borderId="6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2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0" fontId="1" fillId="0" borderId="62" xfId="0" applyFont="1" applyBorder="1" applyAlignment="1">
      <alignment horizontal="center"/>
    </xf>
    <xf numFmtId="2" fontId="1" fillId="0" borderId="62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20" xfId="0" applyFont="1" applyBorder="1" applyAlignment="1">
      <alignment horizontal="right"/>
    </xf>
    <xf numFmtId="164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164" fontId="9" fillId="0" borderId="21" xfId="0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164" fontId="9" fillId="0" borderId="21" xfId="0" applyNumberFormat="1" applyFont="1" applyBorder="1" applyAlignment="1">
      <alignment horizontal="right"/>
    </xf>
    <xf numFmtId="0" fontId="9" fillId="0" borderId="53" xfId="0" applyFont="1" applyBorder="1" applyAlignment="1">
      <alignment/>
    </xf>
    <xf numFmtId="164" fontId="9" fillId="0" borderId="55" xfId="0" applyNumberFormat="1" applyFont="1" applyBorder="1" applyAlignment="1">
      <alignment/>
    </xf>
    <xf numFmtId="0" fontId="8" fillId="0" borderId="54" xfId="0" applyFont="1" applyBorder="1" applyAlignment="1">
      <alignment horizontal="right"/>
    </xf>
    <xf numFmtId="164" fontId="9" fillId="0" borderId="54" xfId="0" applyNumberFormat="1" applyFont="1" applyBorder="1" applyAlignment="1">
      <alignment/>
    </xf>
    <xf numFmtId="0" fontId="8" fillId="0" borderId="56" xfId="0" applyFont="1" applyBorder="1" applyAlignment="1">
      <alignment horizontal="right"/>
    </xf>
    <xf numFmtId="0" fontId="11" fillId="0" borderId="62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24" xfId="0" applyFont="1" applyBorder="1" applyAlignment="1">
      <alignment/>
    </xf>
    <xf numFmtId="164" fontId="9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9" fillId="0" borderId="12" xfId="0" applyFont="1" applyBorder="1" applyAlignment="1">
      <alignment/>
    </xf>
    <xf numFmtId="164" fontId="9" fillId="0" borderId="17" xfId="0" applyNumberFormat="1" applyFont="1" applyBorder="1" applyAlignment="1">
      <alignment/>
    </xf>
    <xf numFmtId="164" fontId="9" fillId="0" borderId="18" xfId="0" applyNumberFormat="1" applyFont="1" applyBorder="1" applyAlignment="1">
      <alignment/>
    </xf>
    <xf numFmtId="164" fontId="8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3" fillId="33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0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right" vertical="center"/>
    </xf>
    <xf numFmtId="2" fontId="7" fillId="0" borderId="21" xfId="0" applyNumberFormat="1" applyFont="1" applyFill="1" applyBorder="1" applyAlignment="1">
      <alignment horizontal="right" vertical="center"/>
    </xf>
    <xf numFmtId="164" fontId="14" fillId="0" borderId="20" xfId="0" applyNumberFormat="1" applyFont="1" applyBorder="1" applyAlignment="1">
      <alignment horizontal="right"/>
    </xf>
    <xf numFmtId="164" fontId="14" fillId="0" borderId="13" xfId="0" applyNumberFormat="1" applyFont="1" applyBorder="1" applyAlignment="1">
      <alignment horizontal="right"/>
    </xf>
    <xf numFmtId="164" fontId="14" fillId="0" borderId="21" xfId="0" applyNumberFormat="1" applyFont="1" applyBorder="1" applyAlignment="1">
      <alignment horizontal="right"/>
    </xf>
    <xf numFmtId="2" fontId="14" fillId="0" borderId="20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20" xfId="0" applyNumberFormat="1" applyFont="1" applyBorder="1" applyAlignment="1">
      <alignment/>
    </xf>
    <xf numFmtId="0" fontId="15" fillId="0" borderId="43" xfId="0" applyFont="1" applyBorder="1" applyAlignment="1">
      <alignment horizontal="left" wrapText="1"/>
    </xf>
    <xf numFmtId="2" fontId="15" fillId="0" borderId="39" xfId="0" applyNumberFormat="1" applyFont="1" applyBorder="1" applyAlignment="1">
      <alignment horizontal="right" wrapText="1"/>
    </xf>
    <xf numFmtId="2" fontId="15" fillId="0" borderId="41" xfId="0" applyNumberFormat="1" applyFont="1" applyBorder="1" applyAlignment="1">
      <alignment horizontal="right" wrapText="1"/>
    </xf>
    <xf numFmtId="0" fontId="15" fillId="0" borderId="39" xfId="0" applyFont="1" applyBorder="1" applyAlignment="1">
      <alignment horizontal="right" wrapText="1"/>
    </xf>
    <xf numFmtId="0" fontId="15" fillId="0" borderId="41" xfId="0" applyFont="1" applyBorder="1" applyAlignment="1">
      <alignment horizontal="right" wrapText="1"/>
    </xf>
    <xf numFmtId="2" fontId="16" fillId="0" borderId="39" xfId="0" applyNumberFormat="1" applyFont="1" applyFill="1" applyBorder="1" applyAlignment="1">
      <alignment/>
    </xf>
    <xf numFmtId="2" fontId="16" fillId="0" borderId="40" xfId="0" applyNumberFormat="1" applyFont="1" applyFill="1" applyBorder="1" applyAlignment="1">
      <alignment/>
    </xf>
    <xf numFmtId="2" fontId="16" fillId="0" borderId="41" xfId="0" applyNumberFormat="1" applyFont="1" applyFill="1" applyBorder="1" applyAlignment="1">
      <alignment/>
    </xf>
    <xf numFmtId="164" fontId="15" fillId="0" borderId="39" xfId="0" applyNumberFormat="1" applyFont="1" applyBorder="1" applyAlignment="1">
      <alignment horizontal="right"/>
    </xf>
    <xf numFmtId="164" fontId="15" fillId="0" borderId="40" xfId="0" applyNumberFormat="1" applyFont="1" applyBorder="1" applyAlignment="1">
      <alignment horizontal="right"/>
    </xf>
    <xf numFmtId="164" fontId="15" fillId="0" borderId="41" xfId="0" applyNumberFormat="1" applyFont="1" applyBorder="1" applyAlignment="1">
      <alignment horizontal="right"/>
    </xf>
    <xf numFmtId="2" fontId="16" fillId="0" borderId="39" xfId="0" applyNumberFormat="1" applyFont="1" applyBorder="1" applyAlignment="1">
      <alignment/>
    </xf>
    <xf numFmtId="164" fontId="16" fillId="0" borderId="41" xfId="0" applyNumberFormat="1" applyFont="1" applyBorder="1" applyAlignment="1">
      <alignment/>
    </xf>
    <xf numFmtId="0" fontId="16" fillId="0" borderId="0" xfId="0" applyFont="1" applyAlignment="1">
      <alignment/>
    </xf>
    <xf numFmtId="0" fontId="14" fillId="0" borderId="24" xfId="0" applyFont="1" applyBorder="1" applyAlignment="1">
      <alignment horizontal="left" wrapText="1"/>
    </xf>
    <xf numFmtId="164" fontId="14" fillId="0" borderId="20" xfId="0" applyNumberFormat="1" applyFont="1" applyBorder="1" applyAlignment="1">
      <alignment horizontal="right" wrapText="1"/>
    </xf>
    <xf numFmtId="164" fontId="14" fillId="0" borderId="21" xfId="0" applyNumberFormat="1" applyFont="1" applyBorder="1" applyAlignment="1">
      <alignment horizontal="right" wrapText="1"/>
    </xf>
    <xf numFmtId="164" fontId="7" fillId="0" borderId="17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0" fontId="14" fillId="0" borderId="22" xfId="0" applyFont="1" applyBorder="1" applyAlignment="1">
      <alignment horizontal="left" wrapText="1"/>
    </xf>
    <xf numFmtId="0" fontId="14" fillId="0" borderId="14" xfId="0" applyFont="1" applyBorder="1" applyAlignment="1">
      <alignment horizontal="right" wrapText="1"/>
    </xf>
    <xf numFmtId="164" fontId="14" fillId="0" borderId="16" xfId="0" applyNumberFormat="1" applyFont="1" applyBorder="1" applyAlignment="1">
      <alignment horizontal="right" wrapText="1"/>
    </xf>
    <xf numFmtId="2" fontId="14" fillId="0" borderId="22" xfId="0" applyNumberFormat="1" applyFont="1" applyBorder="1" applyAlignment="1">
      <alignment horizontal="right" wrapText="1"/>
    </xf>
    <xf numFmtId="2" fontId="14" fillId="0" borderId="16" xfId="0" applyNumberFormat="1" applyFont="1" applyBorder="1" applyAlignment="1">
      <alignment horizontal="right" wrapText="1"/>
    </xf>
    <xf numFmtId="2" fontId="7" fillId="0" borderId="14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0" fontId="14" fillId="0" borderId="20" xfId="0" applyFont="1" applyBorder="1" applyAlignment="1">
      <alignment horizontal="right" wrapText="1"/>
    </xf>
    <xf numFmtId="2" fontId="14" fillId="0" borderId="24" xfId="0" applyNumberFormat="1" applyFont="1" applyBorder="1" applyAlignment="1">
      <alignment horizontal="right" wrapText="1"/>
    </xf>
    <xf numFmtId="2" fontId="14" fillId="0" borderId="21" xfId="0" applyNumberFormat="1" applyFont="1" applyBorder="1" applyAlignment="1">
      <alignment horizontal="right" wrapText="1"/>
    </xf>
    <xf numFmtId="0" fontId="14" fillId="0" borderId="23" xfId="0" applyFont="1" applyBorder="1" applyAlignment="1">
      <alignment horizontal="left" wrapText="1"/>
    </xf>
    <xf numFmtId="0" fontId="14" fillId="0" borderId="17" xfId="0" applyFont="1" applyBorder="1" applyAlignment="1">
      <alignment horizontal="right" wrapText="1"/>
    </xf>
    <xf numFmtId="164" fontId="14" fillId="0" borderId="19" xfId="0" applyNumberFormat="1" applyFont="1" applyBorder="1" applyAlignment="1">
      <alignment horizontal="right" wrapText="1"/>
    </xf>
    <xf numFmtId="2" fontId="14" fillId="0" borderId="23" xfId="0" applyNumberFormat="1" applyFont="1" applyBorder="1" applyAlignment="1">
      <alignment horizontal="right" wrapText="1"/>
    </xf>
    <xf numFmtId="2" fontId="14" fillId="0" borderId="19" xfId="0" applyNumberFormat="1" applyFont="1" applyBorder="1" applyAlignment="1">
      <alignment horizontal="right" wrapText="1"/>
    </xf>
    <xf numFmtId="2" fontId="7" fillId="0" borderId="17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164" fontId="14" fillId="0" borderId="17" xfId="0" applyNumberFormat="1" applyFont="1" applyBorder="1" applyAlignment="1">
      <alignment horizontal="right"/>
    </xf>
    <xf numFmtId="164" fontId="14" fillId="0" borderId="18" xfId="0" applyNumberFormat="1" applyFont="1" applyBorder="1" applyAlignment="1">
      <alignment horizontal="right"/>
    </xf>
    <xf numFmtId="164" fontId="14" fillId="0" borderId="19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8" fillId="0" borderId="0" xfId="0" applyFont="1" applyAlignment="1">
      <alignment/>
    </xf>
    <xf numFmtId="1" fontId="9" fillId="0" borderId="31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71" fontId="1" fillId="0" borderId="20" xfId="0" applyNumberFormat="1" applyFont="1" applyBorder="1" applyAlignment="1">
      <alignment horizontal="right" vertical="center" wrapText="1"/>
    </xf>
    <xf numFmtId="171" fontId="1" fillId="0" borderId="13" xfId="0" applyNumberFormat="1" applyFont="1" applyBorder="1" applyAlignment="1">
      <alignment horizontal="right" vertical="center" wrapText="1"/>
    </xf>
    <xf numFmtId="171" fontId="1" fillId="0" borderId="21" xfId="0" applyNumberFormat="1" applyFont="1" applyBorder="1" applyAlignment="1">
      <alignment horizontal="right" vertical="center" wrapText="1"/>
    </xf>
    <xf numFmtId="0" fontId="1" fillId="0" borderId="43" xfId="0" applyFont="1" applyBorder="1" applyAlignment="1">
      <alignment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54" applyNumberFormat="1" applyFont="1" applyFill="1" applyBorder="1">
      <alignment/>
      <protection/>
    </xf>
    <xf numFmtId="3" fontId="1" fillId="0" borderId="40" xfId="54" applyNumberFormat="1" applyFont="1" applyBorder="1">
      <alignment/>
      <protection/>
    </xf>
    <xf numFmtId="3" fontId="1" fillId="0" borderId="41" xfId="54" applyNumberFormat="1" applyFont="1" applyBorder="1">
      <alignment/>
      <protection/>
    </xf>
    <xf numFmtId="2" fontId="1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20" xfId="54" applyNumberFormat="1" applyFont="1" applyFill="1" applyBorder="1">
      <alignment/>
      <protection/>
    </xf>
    <xf numFmtId="3" fontId="1" fillId="0" borderId="13" xfId="54" applyNumberFormat="1" applyFont="1" applyBorder="1">
      <alignment/>
      <protection/>
    </xf>
    <xf numFmtId="3" fontId="1" fillId="0" borderId="21" xfId="54" applyNumberFormat="1" applyFont="1" applyBorder="1">
      <alignment/>
      <protection/>
    </xf>
    <xf numFmtId="170" fontId="1" fillId="0" borderId="0" xfId="0" applyNumberFormat="1" applyFont="1" applyAlignment="1">
      <alignment/>
    </xf>
    <xf numFmtId="0" fontId="4" fillId="0" borderId="24" xfId="0" applyFont="1" applyBorder="1" applyAlignment="1">
      <alignment/>
    </xf>
    <xf numFmtId="0" fontId="1" fillId="0" borderId="51" xfId="0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48" xfId="0" applyNumberFormat="1" applyFont="1" applyBorder="1" applyAlignment="1">
      <alignment/>
    </xf>
    <xf numFmtId="2" fontId="1" fillId="0" borderId="63" xfId="0" applyNumberFormat="1" applyFont="1" applyBorder="1" applyAlignment="1">
      <alignment/>
    </xf>
    <xf numFmtId="170" fontId="1" fillId="0" borderId="51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3" fontId="1" fillId="0" borderId="13" xfId="54" applyNumberFormat="1" applyFont="1" applyBorder="1" applyAlignment="1">
      <alignment horizontal="right"/>
      <protection/>
    </xf>
    <xf numFmtId="3" fontId="7" fillId="0" borderId="13" xfId="0" applyNumberFormat="1" applyFont="1" applyFill="1" applyBorder="1" applyAlignment="1">
      <alignment/>
    </xf>
    <xf numFmtId="3" fontId="7" fillId="0" borderId="21" xfId="54" applyNumberFormat="1" applyFont="1" applyBorder="1" applyProtection="1">
      <alignment/>
      <protection locked="0"/>
    </xf>
    <xf numFmtId="0" fontId="1" fillId="0" borderId="23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6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9" fillId="0" borderId="5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1" fillId="0" borderId="24" xfId="0" applyFont="1" applyBorder="1" applyAlignment="1">
      <alignment/>
    </xf>
    <xf numFmtId="164" fontId="9" fillId="0" borderId="29" xfId="0" applyNumberFormat="1" applyFont="1" applyBorder="1" applyAlignment="1">
      <alignment/>
    </xf>
    <xf numFmtId="0" fontId="8" fillId="0" borderId="6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9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9" xfId="0" applyFont="1" applyBorder="1" applyAlignment="1">
      <alignment/>
    </xf>
    <xf numFmtId="164" fontId="9" fillId="0" borderId="53" xfId="0" applyNumberFormat="1" applyFont="1" applyBorder="1" applyAlignment="1">
      <alignment/>
    </xf>
    <xf numFmtId="1" fontId="9" fillId="0" borderId="66" xfId="0" applyNumberFormat="1" applyFont="1" applyBorder="1" applyAlignment="1">
      <alignment/>
    </xf>
    <xf numFmtId="0" fontId="9" fillId="0" borderId="55" xfId="0" applyFont="1" applyBorder="1" applyAlignment="1">
      <alignment/>
    </xf>
    <xf numFmtId="1" fontId="9" fillId="0" borderId="59" xfId="0" applyNumberFormat="1" applyFont="1" applyBorder="1" applyAlignment="1">
      <alignment/>
    </xf>
    <xf numFmtId="0" fontId="9" fillId="0" borderId="67" xfId="0" applyFont="1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164" fontId="9" fillId="0" borderId="24" xfId="0" applyNumberFormat="1" applyFont="1" applyBorder="1" applyAlignment="1">
      <alignment/>
    </xf>
    <xf numFmtId="0" fontId="11" fillId="0" borderId="13" xfId="0" applyFont="1" applyBorder="1" applyAlignment="1">
      <alignment/>
    </xf>
    <xf numFmtId="164" fontId="11" fillId="0" borderId="29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0" fontId="9" fillId="0" borderId="54" xfId="0" applyFont="1" applyBorder="1" applyAlignment="1">
      <alignment/>
    </xf>
    <xf numFmtId="1" fontId="9" fillId="0" borderId="67" xfId="0" applyNumberFormat="1" applyFont="1" applyBorder="1" applyAlignment="1">
      <alignment/>
    </xf>
    <xf numFmtId="164" fontId="1" fillId="0" borderId="34" xfId="0" applyNumberFormat="1" applyFont="1" applyBorder="1" applyAlignment="1">
      <alignment vertical="center" wrapText="1"/>
    </xf>
    <xf numFmtId="1" fontId="1" fillId="0" borderId="34" xfId="0" applyNumberFormat="1" applyFont="1" applyBorder="1" applyAlignment="1">
      <alignment vertical="center" wrapText="1"/>
    </xf>
    <xf numFmtId="170" fontId="1" fillId="0" borderId="35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 vertical="center" wrapText="1"/>
    </xf>
    <xf numFmtId="1" fontId="1" fillId="0" borderId="35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3" fontId="1" fillId="0" borderId="21" xfId="0" applyNumberFormat="1" applyFont="1" applyBorder="1" applyAlignment="1">
      <alignment wrapText="1"/>
    </xf>
    <xf numFmtId="0" fontId="1" fillId="0" borderId="21" xfId="0" applyFont="1" applyBorder="1" applyAlignment="1">
      <alignment wrapText="1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1" fontId="1" fillId="0" borderId="24" xfId="0" applyNumberFormat="1" applyFont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68" xfId="0" applyFont="1" applyBorder="1" applyAlignment="1">
      <alignment horizontal="center"/>
    </xf>
    <xf numFmtId="3" fontId="1" fillId="0" borderId="69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164" fontId="1" fillId="0" borderId="69" xfId="0" applyNumberFormat="1" applyFont="1" applyBorder="1" applyAlignment="1">
      <alignment/>
    </xf>
    <xf numFmtId="164" fontId="1" fillId="0" borderId="70" xfId="0" applyNumberFormat="1" applyFont="1" applyBorder="1" applyAlignment="1">
      <alignment/>
    </xf>
    <xf numFmtId="164" fontId="1" fillId="0" borderId="71" xfId="0" applyNumberFormat="1" applyFont="1" applyBorder="1" applyAlignment="1">
      <alignment/>
    </xf>
    <xf numFmtId="0" fontId="1" fillId="0" borderId="41" xfId="0" applyFont="1" applyBorder="1" applyAlignment="1">
      <alignment wrapText="1"/>
    </xf>
    <xf numFmtId="3" fontId="1" fillId="0" borderId="39" xfId="0" applyNumberFormat="1" applyFont="1" applyFill="1" applyBorder="1" applyAlignment="1">
      <alignment horizontal="right" vertical="center"/>
    </xf>
    <xf numFmtId="3" fontId="1" fillId="0" borderId="40" xfId="0" applyNumberFormat="1" applyFont="1" applyFill="1" applyBorder="1" applyAlignment="1">
      <alignment horizontal="right" vertical="center"/>
    </xf>
    <xf numFmtId="3" fontId="1" fillId="0" borderId="41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71" fontId="1" fillId="0" borderId="20" xfId="0" applyNumberFormat="1" applyFont="1" applyBorder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21" xfId="0" applyNumberFormat="1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45" xfId="0" applyFont="1" applyBorder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62" xfId="0" applyNumberFormat="1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45" xfId="0" applyNumberFormat="1" applyFont="1" applyBorder="1" applyAlignment="1">
      <alignment horizontal="center"/>
    </xf>
    <xf numFmtId="0" fontId="1" fillId="0" borderId="62" xfId="0" applyFont="1" applyBorder="1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45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5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0" fontId="9" fillId="0" borderId="45" xfId="0" applyFont="1" applyBorder="1" applyAlignment="1">
      <alignment horizontal="right"/>
    </xf>
    <xf numFmtId="0" fontId="18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9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left" wrapText="1"/>
    </xf>
    <xf numFmtId="0" fontId="7" fillId="0" borderId="62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22" xfId="54" applyFont="1" applyFill="1" applyBorder="1" applyAlignment="1" applyProtection="1">
      <alignment horizontal="left" vertical="center" wrapText="1"/>
      <protection locked="0"/>
    </xf>
    <xf numFmtId="0" fontId="11" fillId="0" borderId="62" xfId="54" applyFont="1" applyFill="1" applyBorder="1" applyAlignment="1" applyProtection="1">
      <alignment horizontal="left" vertical="center" wrapText="1"/>
      <protection locked="0"/>
    </xf>
    <xf numFmtId="0" fontId="9" fillId="0" borderId="64" xfId="54" applyFont="1" applyFill="1" applyBorder="1" applyAlignment="1" applyProtection="1">
      <alignment horizontal="center" vertical="center" wrapText="1"/>
      <protection locked="0"/>
    </xf>
    <xf numFmtId="0" fontId="9" fillId="0" borderId="76" xfId="54" applyFont="1" applyFill="1" applyBorder="1" applyAlignment="1" applyProtection="1">
      <alignment horizontal="center" vertical="center" wrapText="1"/>
      <protection locked="0"/>
    </xf>
    <xf numFmtId="0" fontId="9" fillId="0" borderId="65" xfId="54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76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9" fillId="0" borderId="76" xfId="54" applyFont="1" applyBorder="1" applyAlignment="1">
      <alignment horizontal="center"/>
      <protection/>
    </xf>
    <xf numFmtId="0" fontId="7" fillId="0" borderId="65" xfId="0" applyFont="1" applyBorder="1" applyAlignment="1">
      <alignment/>
    </xf>
    <xf numFmtId="0" fontId="9" fillId="0" borderId="45" xfId="54" applyFont="1" applyBorder="1" applyAlignment="1">
      <alignment horizontal="righ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76200</xdr:rowOff>
    </xdr:to>
    <xdr:pic>
      <xdr:nvPicPr>
        <xdr:cNvPr id="1" name="Picture 1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4777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76200</xdr:rowOff>
    </xdr:to>
    <xdr:pic>
      <xdr:nvPicPr>
        <xdr:cNvPr id="2" name="Picture 2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4777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76200</xdr:rowOff>
    </xdr:to>
    <xdr:pic>
      <xdr:nvPicPr>
        <xdr:cNvPr id="3" name="Picture 3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4777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76200</xdr:rowOff>
    </xdr:to>
    <xdr:pic>
      <xdr:nvPicPr>
        <xdr:cNvPr id="4" name="Picture 6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40017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76200</xdr:rowOff>
    </xdr:to>
    <xdr:pic>
      <xdr:nvPicPr>
        <xdr:cNvPr id="5" name="Picture 7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40017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76200</xdr:rowOff>
    </xdr:to>
    <xdr:pic>
      <xdr:nvPicPr>
        <xdr:cNvPr id="6" name="Picture 1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336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76200</xdr:rowOff>
    </xdr:to>
    <xdr:pic>
      <xdr:nvPicPr>
        <xdr:cNvPr id="7" name="Picture 2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336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76200</xdr:rowOff>
    </xdr:to>
    <xdr:pic>
      <xdr:nvPicPr>
        <xdr:cNvPr id="8" name="Picture 3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336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76200</xdr:rowOff>
    </xdr:to>
    <xdr:pic>
      <xdr:nvPicPr>
        <xdr:cNvPr id="9" name="Picture 4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336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76200</xdr:rowOff>
    </xdr:to>
    <xdr:pic>
      <xdr:nvPicPr>
        <xdr:cNvPr id="10" name="Picture 5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336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76200</xdr:rowOff>
    </xdr:to>
    <xdr:pic>
      <xdr:nvPicPr>
        <xdr:cNvPr id="11" name="Picture 6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336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76200</xdr:rowOff>
    </xdr:to>
    <xdr:pic>
      <xdr:nvPicPr>
        <xdr:cNvPr id="12" name="Picture 7" descr="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336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4"/>
  <sheetViews>
    <sheetView zoomScalePageLayoutView="0" workbookViewId="0" topLeftCell="A1">
      <selection activeCell="N5" sqref="N5:O5"/>
    </sheetView>
  </sheetViews>
  <sheetFormatPr defaultColWidth="9.00390625" defaultRowHeight="12.75"/>
  <cols>
    <col min="1" max="1" width="3.625" style="363" customWidth="1"/>
    <col min="2" max="2" width="14.00390625" style="363" customWidth="1"/>
    <col min="3" max="3" width="5.625" style="363" customWidth="1"/>
    <col min="4" max="6" width="4.875" style="363" customWidth="1"/>
    <col min="7" max="7" width="6.125" style="363" customWidth="1"/>
    <col min="8" max="8" width="5.625" style="363" customWidth="1"/>
    <col min="9" max="9" width="6.25390625" style="363" customWidth="1"/>
    <col min="10" max="10" width="5.875" style="363" customWidth="1"/>
    <col min="11" max="11" width="5.625" style="363" customWidth="1"/>
    <col min="12" max="12" width="7.00390625" style="363" customWidth="1"/>
    <col min="13" max="13" width="7.75390625" style="363" customWidth="1"/>
    <col min="14" max="14" width="5.375" style="363" customWidth="1"/>
    <col min="15" max="15" width="8.00390625" style="363" customWidth="1"/>
    <col min="16" max="16" width="2.00390625" style="363" customWidth="1"/>
    <col min="17" max="16384" width="9.125" style="363" customWidth="1"/>
  </cols>
  <sheetData>
    <row r="1" ht="12.75"/>
    <row r="2" spans="2:21" s="520" customFormat="1" ht="12.75" customHeight="1">
      <c r="B2" s="767" t="s">
        <v>222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519"/>
      <c r="Q2" s="519"/>
      <c r="R2" s="519"/>
      <c r="S2" s="519"/>
      <c r="T2" s="519"/>
      <c r="U2" s="519"/>
    </row>
    <row r="3" spans="2:6" ht="12.75">
      <c r="B3" s="521"/>
      <c r="C3" s="521"/>
      <c r="D3" s="521"/>
      <c r="E3" s="521"/>
      <c r="F3" s="521"/>
    </row>
    <row r="4" spans="2:15" ht="12.75">
      <c r="B4" s="522"/>
      <c r="C4" s="522"/>
      <c r="D4" s="522"/>
      <c r="E4" s="522"/>
      <c r="F4" s="522"/>
      <c r="N4" s="768" t="s">
        <v>0</v>
      </c>
      <c r="O4" s="768"/>
    </row>
    <row r="5" spans="2:15" ht="12.75" customHeight="1">
      <c r="B5" s="769" t="s">
        <v>224</v>
      </c>
      <c r="C5" s="772" t="s">
        <v>225</v>
      </c>
      <c r="D5" s="773"/>
      <c r="E5" s="772" t="s">
        <v>226</v>
      </c>
      <c r="F5" s="776"/>
      <c r="G5" s="781" t="s">
        <v>227</v>
      </c>
      <c r="H5" s="782"/>
      <c r="I5" s="782"/>
      <c r="J5" s="783"/>
      <c r="K5" s="784" t="s">
        <v>228</v>
      </c>
      <c r="L5" s="785"/>
      <c r="M5" s="785"/>
      <c r="N5" s="786" t="s">
        <v>229</v>
      </c>
      <c r="O5" s="787"/>
    </row>
    <row r="6" spans="2:15" ht="12.75">
      <c r="B6" s="770"/>
      <c r="C6" s="774"/>
      <c r="D6" s="775"/>
      <c r="E6" s="777"/>
      <c r="F6" s="778"/>
      <c r="G6" s="788" t="s">
        <v>230</v>
      </c>
      <c r="H6" s="789"/>
      <c r="I6" s="789"/>
      <c r="J6" s="790"/>
      <c r="K6" s="791" t="s">
        <v>231</v>
      </c>
      <c r="L6" s="792"/>
      <c r="M6" s="792"/>
      <c r="N6" s="749" t="s">
        <v>232</v>
      </c>
      <c r="O6" s="750"/>
    </row>
    <row r="7" spans="2:15" ht="27" customHeight="1">
      <c r="B7" s="770"/>
      <c r="C7" s="774"/>
      <c r="D7" s="775"/>
      <c r="E7" s="779"/>
      <c r="F7" s="780"/>
      <c r="G7" s="751" t="s">
        <v>233</v>
      </c>
      <c r="H7" s="753" t="s">
        <v>234</v>
      </c>
      <c r="I7" s="753" t="s">
        <v>235</v>
      </c>
      <c r="J7" s="755" t="s">
        <v>236</v>
      </c>
      <c r="K7" s="757" t="s">
        <v>237</v>
      </c>
      <c r="L7" s="759" t="s">
        <v>238</v>
      </c>
      <c r="M7" s="761" t="s">
        <v>239</v>
      </c>
      <c r="N7" s="763" t="s">
        <v>240</v>
      </c>
      <c r="O7" s="765" t="s">
        <v>241</v>
      </c>
    </row>
    <row r="8" spans="2:15" ht="11.25" customHeight="1">
      <c r="B8" s="771"/>
      <c r="C8" s="523">
        <v>2002</v>
      </c>
      <c r="D8" s="524">
        <v>2014</v>
      </c>
      <c r="E8" s="523">
        <v>2003</v>
      </c>
      <c r="F8" s="369">
        <v>2014</v>
      </c>
      <c r="G8" s="752"/>
      <c r="H8" s="754"/>
      <c r="I8" s="754"/>
      <c r="J8" s="756"/>
      <c r="K8" s="758"/>
      <c r="L8" s="760"/>
      <c r="M8" s="762"/>
      <c r="N8" s="764"/>
      <c r="O8" s="766"/>
    </row>
    <row r="9" spans="2:15" ht="12.75">
      <c r="B9" s="525" t="s">
        <v>242</v>
      </c>
      <c r="C9" s="526">
        <v>1.78</v>
      </c>
      <c r="D9" s="527">
        <v>1.18</v>
      </c>
      <c r="E9" s="526">
        <v>2.34</v>
      </c>
      <c r="F9" s="528">
        <v>2.02</v>
      </c>
      <c r="G9" s="529">
        <v>-0.029985684414847696</v>
      </c>
      <c r="H9" s="530">
        <v>-0.8249637348032226</v>
      </c>
      <c r="I9" s="530">
        <v>0.36342805126171457</v>
      </c>
      <c r="J9" s="531">
        <v>1.11</v>
      </c>
      <c r="K9" s="532">
        <v>76.75797619047619</v>
      </c>
      <c r="L9" s="533">
        <v>100.47977065532383</v>
      </c>
      <c r="M9" s="534">
        <v>190.19742842747524</v>
      </c>
      <c r="N9" s="535">
        <v>2.00525</v>
      </c>
      <c r="O9" s="536">
        <v>343.7767872449855</v>
      </c>
    </row>
    <row r="10" spans="2:15" ht="12.75">
      <c r="B10" s="525" t="s">
        <v>243</v>
      </c>
      <c r="C10" s="526">
        <v>2.57</v>
      </c>
      <c r="D10" s="527">
        <v>1.69</v>
      </c>
      <c r="E10" s="526">
        <v>4.74</v>
      </c>
      <c r="F10" s="527">
        <v>4.14</v>
      </c>
      <c r="G10" s="537">
        <v>-0.3839938387045956</v>
      </c>
      <c r="H10" s="538">
        <v>-0.6342937060000761</v>
      </c>
      <c r="I10" s="538">
        <v>-0.35165918786697425</v>
      </c>
      <c r="J10" s="539">
        <v>0.53</v>
      </c>
      <c r="K10" s="532">
        <v>57.28729437229437</v>
      </c>
      <c r="L10" s="533">
        <v>104.2657217984705</v>
      </c>
      <c r="M10" s="534">
        <v>141.95132039619983</v>
      </c>
      <c r="N10" s="540">
        <v>1.174222222222222</v>
      </c>
      <c r="O10" s="536">
        <v>201.3067413376002</v>
      </c>
    </row>
    <row r="11" spans="2:15" ht="12.75">
      <c r="B11" s="525" t="s">
        <v>244</v>
      </c>
      <c r="C11" s="540">
        <v>5.43</v>
      </c>
      <c r="D11" s="527">
        <v>3.43</v>
      </c>
      <c r="E11" s="526">
        <v>12.61</v>
      </c>
      <c r="F11" s="527">
        <v>8.96</v>
      </c>
      <c r="G11" s="537">
        <v>0.0027767668467102574</v>
      </c>
      <c r="H11" s="538">
        <v>-0.3174747681285072</v>
      </c>
      <c r="I11" s="538">
        <v>-0.07171639154546018</v>
      </c>
      <c r="J11" s="539">
        <v>1.83</v>
      </c>
      <c r="K11" s="532">
        <v>35.666233766233766</v>
      </c>
      <c r="L11" s="533">
        <v>115.86505584682014</v>
      </c>
      <c r="M11" s="534">
        <v>88.37682128561035</v>
      </c>
      <c r="N11" s="540">
        <v>0.9822222222222222</v>
      </c>
      <c r="O11" s="536">
        <v>168.39057469950663</v>
      </c>
    </row>
    <row r="12" spans="2:15" ht="12.75">
      <c r="B12" s="525" t="s">
        <v>245</v>
      </c>
      <c r="C12" s="526">
        <v>3.84</v>
      </c>
      <c r="D12" s="527">
        <v>2.46</v>
      </c>
      <c r="E12" s="526">
        <v>8.24</v>
      </c>
      <c r="F12" s="527">
        <v>6.28</v>
      </c>
      <c r="G12" s="537">
        <v>-0.21209579179290408</v>
      </c>
      <c r="H12" s="538">
        <v>-0.4934852891682677</v>
      </c>
      <c r="I12" s="538">
        <v>-0.22724016727963467</v>
      </c>
      <c r="J12" s="539">
        <v>1.1</v>
      </c>
      <c r="K12" s="532">
        <v>48.199419937205654</v>
      </c>
      <c r="L12" s="533">
        <v>106.72927948053186</v>
      </c>
      <c r="M12" s="534">
        <v>119.43261376516008</v>
      </c>
      <c r="N12" s="540">
        <v>1.0888888888888888</v>
      </c>
      <c r="O12" s="536">
        <v>186.67733394289195</v>
      </c>
    </row>
    <row r="13" spans="2:15" s="554" customFormat="1" ht="13.5" customHeight="1">
      <c r="B13" s="541" t="s">
        <v>246</v>
      </c>
      <c r="C13" s="542">
        <v>3.7</v>
      </c>
      <c r="D13" s="543">
        <v>4.4</v>
      </c>
      <c r="E13" s="544">
        <v>9.44</v>
      </c>
      <c r="F13" s="545">
        <v>6.78</v>
      </c>
      <c r="G13" s="546">
        <v>-0.4625414162861857</v>
      </c>
      <c r="H13" s="547">
        <v>0.8091386343477076</v>
      </c>
      <c r="I13" s="547">
        <v>-1.953858407450624</v>
      </c>
      <c r="J13" s="548">
        <v>1.24</v>
      </c>
      <c r="K13" s="549">
        <v>40.357142857142854</v>
      </c>
      <c r="L13" s="550">
        <v>103.4569679510263</v>
      </c>
      <c r="M13" s="551">
        <v>100.00035398355391</v>
      </c>
      <c r="N13" s="552">
        <v>0.5833333333333334</v>
      </c>
      <c r="O13" s="553">
        <v>100.00571461226355</v>
      </c>
    </row>
    <row r="14" spans="2:15" ht="12.75">
      <c r="B14" s="555" t="s">
        <v>247</v>
      </c>
      <c r="C14" s="556">
        <f aca="true" t="shared" si="0" ref="C14:J14">C13/C9*100</f>
        <v>207.86516853932585</v>
      </c>
      <c r="D14" s="557">
        <f t="shared" si="0"/>
        <v>372.8813559322034</v>
      </c>
      <c r="E14" s="556">
        <f t="shared" si="0"/>
        <v>403.4188034188034</v>
      </c>
      <c r="F14" s="557">
        <f t="shared" si="0"/>
        <v>335.6435643564356</v>
      </c>
      <c r="G14" s="557">
        <f t="shared" si="0"/>
        <v>1542.540800093107</v>
      </c>
      <c r="H14" s="557">
        <f t="shared" si="0"/>
        <v>-98.08172168207008</v>
      </c>
      <c r="I14" s="557">
        <f t="shared" si="0"/>
        <v>-537.6190419719684</v>
      </c>
      <c r="J14" s="557">
        <f t="shared" si="0"/>
        <v>111.7117117117117</v>
      </c>
      <c r="K14" s="532">
        <v>52.57713251453626</v>
      </c>
      <c r="L14" s="533">
        <v>102.96298177860612</v>
      </c>
      <c r="M14" s="534">
        <v>52.57713251453625</v>
      </c>
      <c r="N14" s="532">
        <v>29.090304617046918</v>
      </c>
      <c r="O14" s="534">
        <v>29.090304617046908</v>
      </c>
    </row>
    <row r="15" spans="2:15" ht="12" customHeight="1">
      <c r="B15" s="555" t="s">
        <v>248</v>
      </c>
      <c r="C15" s="556">
        <f>C13/C12*100</f>
        <v>96.35416666666667</v>
      </c>
      <c r="D15" s="557">
        <f aca="true" t="shared" si="1" ref="D15:J15">D13/D12*100</f>
        <v>178.8617886178862</v>
      </c>
      <c r="E15" s="556">
        <f t="shared" si="1"/>
        <v>114.5631067961165</v>
      </c>
      <c r="F15" s="557">
        <f t="shared" si="1"/>
        <v>107.96178343949046</v>
      </c>
      <c r="G15" s="557">
        <f t="shared" si="1"/>
        <v>218.08137369261118</v>
      </c>
      <c r="H15" s="557">
        <f t="shared" si="1"/>
        <v>-163.9640840584022</v>
      </c>
      <c r="I15" s="557">
        <f t="shared" si="1"/>
        <v>859.820880630785</v>
      </c>
      <c r="J15" s="557">
        <f t="shared" si="1"/>
        <v>112.72727272727272</v>
      </c>
      <c r="K15" s="558">
        <v>83.7295197944711</v>
      </c>
      <c r="L15" s="559">
        <v>96.93400766365855</v>
      </c>
      <c r="M15" s="560">
        <v>83.72951979447109</v>
      </c>
      <c r="N15" s="558">
        <v>53.571428571428584</v>
      </c>
      <c r="O15" s="560">
        <v>53.57142857142857</v>
      </c>
    </row>
    <row r="16" spans="2:15" ht="12.75">
      <c r="B16" s="561" t="s">
        <v>249</v>
      </c>
      <c r="C16" s="562">
        <v>1.2</v>
      </c>
      <c r="D16" s="563">
        <v>0.8</v>
      </c>
      <c r="E16" s="564">
        <v>1.84</v>
      </c>
      <c r="F16" s="565">
        <v>1.27</v>
      </c>
      <c r="G16" s="566">
        <v>-0.49327120898180565</v>
      </c>
      <c r="H16" s="567">
        <v>-1.903209084630278</v>
      </c>
      <c r="I16" s="567">
        <v>0.07142857142857142</v>
      </c>
      <c r="J16" s="568">
        <v>1.1</v>
      </c>
      <c r="K16" s="532">
        <v>85.29090909090907</v>
      </c>
      <c r="L16" s="533">
        <v>101.14834041214411</v>
      </c>
      <c r="M16" s="534">
        <v>211.34105382191214</v>
      </c>
      <c r="N16" s="540">
        <v>2.796666666666667</v>
      </c>
      <c r="O16" s="536">
        <v>479.45596891250926</v>
      </c>
    </row>
    <row r="17" spans="2:15" ht="12.75">
      <c r="B17" s="555" t="s">
        <v>250</v>
      </c>
      <c r="C17" s="569">
        <v>2.4</v>
      </c>
      <c r="D17" s="557">
        <v>1.3</v>
      </c>
      <c r="E17" s="570">
        <v>3.15</v>
      </c>
      <c r="F17" s="571">
        <v>2.64</v>
      </c>
      <c r="G17" s="537">
        <v>0.4038508049745741</v>
      </c>
      <c r="H17" s="538">
        <v>0.12851819915584883</v>
      </c>
      <c r="I17" s="538">
        <v>0.24033023801361292</v>
      </c>
      <c r="J17" s="539">
        <v>0.54</v>
      </c>
      <c r="K17" s="532">
        <v>72.1</v>
      </c>
      <c r="L17" s="533">
        <v>100.15863573269878</v>
      </c>
      <c r="M17" s="534">
        <v>178.65549966548554</v>
      </c>
      <c r="N17" s="540">
        <v>1.7066666666666668</v>
      </c>
      <c r="O17" s="536">
        <v>292.5881478941654</v>
      </c>
    </row>
    <row r="18" spans="2:15" ht="13.5" customHeight="1">
      <c r="B18" s="555" t="s">
        <v>251</v>
      </c>
      <c r="C18" s="569">
        <v>0.9</v>
      </c>
      <c r="D18" s="557">
        <v>0.6</v>
      </c>
      <c r="E18" s="570">
        <v>1.16</v>
      </c>
      <c r="F18" s="571">
        <v>1.39</v>
      </c>
      <c r="G18" s="537">
        <v>-0.5347316882354025</v>
      </c>
      <c r="H18" s="538">
        <v>-0.8359302781514616</v>
      </c>
      <c r="I18" s="538">
        <v>-0.21553909699472865</v>
      </c>
      <c r="J18" s="539">
        <v>1.74</v>
      </c>
      <c r="K18" s="532">
        <v>77.06153846153846</v>
      </c>
      <c r="L18" s="533">
        <v>97.11907810499362</v>
      </c>
      <c r="M18" s="534">
        <v>190.94962078831048</v>
      </c>
      <c r="N18" s="540">
        <v>0.8866666666666667</v>
      </c>
      <c r="O18" s="536">
        <v>152.0086862106406</v>
      </c>
    </row>
    <row r="19" spans="2:15" ht="12.75">
      <c r="B19" s="555" t="s">
        <v>252</v>
      </c>
      <c r="C19" s="569">
        <v>2.6</v>
      </c>
      <c r="D19" s="557">
        <v>1.6</v>
      </c>
      <c r="E19" s="570">
        <v>3.39</v>
      </c>
      <c r="F19" s="571">
        <v>2.84</v>
      </c>
      <c r="G19" s="537">
        <v>-0.47802487832437596</v>
      </c>
      <c r="H19" s="538">
        <v>-1.2449033454595553</v>
      </c>
      <c r="I19" s="538">
        <v>-0.22268319504148737</v>
      </c>
      <c r="J19" s="539">
        <v>1.02</v>
      </c>
      <c r="K19" s="532">
        <v>69.02142857142857</v>
      </c>
      <c r="L19" s="533">
        <v>98.25605252359459</v>
      </c>
      <c r="M19" s="534">
        <v>171.02715407842152</v>
      </c>
      <c r="N19" s="540">
        <v>0.8266666666666667</v>
      </c>
      <c r="O19" s="536">
        <v>141.72238413623634</v>
      </c>
    </row>
    <row r="20" spans="2:15" ht="12.75">
      <c r="B20" s="555" t="s">
        <v>253</v>
      </c>
      <c r="C20" s="569">
        <v>2.5</v>
      </c>
      <c r="D20" s="557">
        <v>2</v>
      </c>
      <c r="E20" s="570">
        <v>2.74</v>
      </c>
      <c r="F20" s="571">
        <v>2.44</v>
      </c>
      <c r="G20" s="537">
        <v>0.4415534386048288</v>
      </c>
      <c r="H20" s="538">
        <v>-0.8942578997338894</v>
      </c>
      <c r="I20" s="538">
        <v>1.5857142857142856</v>
      </c>
      <c r="J20" s="539">
        <v>0.28</v>
      </c>
      <c r="K20" s="532">
        <v>84.79285714285716</v>
      </c>
      <c r="L20" s="533">
        <v>101.44238927541147</v>
      </c>
      <c r="M20" s="534">
        <v>210.10693843164051</v>
      </c>
      <c r="N20" s="540">
        <v>3.2266666666666666</v>
      </c>
      <c r="O20" s="536">
        <v>553.1744671124063</v>
      </c>
    </row>
    <row r="21" spans="2:15" ht="12.75">
      <c r="B21" s="572" t="s">
        <v>254</v>
      </c>
      <c r="C21" s="573">
        <v>1.1</v>
      </c>
      <c r="D21" s="574">
        <v>0.8</v>
      </c>
      <c r="E21" s="575">
        <v>1.77</v>
      </c>
      <c r="F21" s="576">
        <v>1.54</v>
      </c>
      <c r="G21" s="577">
        <v>0.480709425473095</v>
      </c>
      <c r="H21" s="578">
        <v>-0.20000000000000004</v>
      </c>
      <c r="I21" s="578">
        <v>0.7213175044500336</v>
      </c>
      <c r="J21" s="579">
        <v>1.96</v>
      </c>
      <c r="K21" s="580">
        <v>74.15714285714284</v>
      </c>
      <c r="L21" s="581">
        <v>101.94514685858785</v>
      </c>
      <c r="M21" s="582">
        <v>183.75286284199234</v>
      </c>
      <c r="N21" s="583">
        <v>1.0766666666666667</v>
      </c>
      <c r="O21" s="560">
        <v>184.58197611292073</v>
      </c>
    </row>
    <row r="22" ht="12.75">
      <c r="B22" s="363" t="s">
        <v>255</v>
      </c>
    </row>
    <row r="23" ht="12.75">
      <c r="B23" s="363" t="s">
        <v>256</v>
      </c>
    </row>
    <row r="24" ht="12.75">
      <c r="B24" s="363" t="s">
        <v>257</v>
      </c>
    </row>
  </sheetData>
  <sheetProtection/>
  <mergeCells count="20">
    <mergeCell ref="B2:O2"/>
    <mergeCell ref="N4:O4"/>
    <mergeCell ref="B5:B8"/>
    <mergeCell ref="C5:D7"/>
    <mergeCell ref="E5:F7"/>
    <mergeCell ref="G5:J5"/>
    <mergeCell ref="K5:M5"/>
    <mergeCell ref="N5:O5"/>
    <mergeCell ref="G6:J6"/>
    <mergeCell ref="K6:M6"/>
    <mergeCell ref="N6:O6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3.00390625" style="1" customWidth="1"/>
    <col min="2" max="2" width="9.125" style="392" customWidth="1"/>
    <col min="3" max="3" width="7.25390625" style="1" customWidth="1"/>
    <col min="4" max="4" width="6.875" style="1" customWidth="1"/>
    <col min="5" max="5" width="9.125" style="1" customWidth="1"/>
    <col min="6" max="6" width="7.75390625" style="1" customWidth="1"/>
    <col min="7" max="7" width="8.00390625" style="1" customWidth="1"/>
    <col min="8" max="8" width="7.375" style="1" customWidth="1"/>
    <col min="9" max="9" width="5.75390625" style="394" customWidth="1"/>
    <col min="10" max="10" width="5.625" style="394" customWidth="1"/>
    <col min="11" max="11" width="8.00390625" style="1" customWidth="1"/>
    <col min="12" max="12" width="8.375" style="1" customWidth="1"/>
    <col min="13" max="13" width="8.75390625" style="1" customWidth="1"/>
    <col min="14" max="16384" width="9.125" style="1" customWidth="1"/>
  </cols>
  <sheetData>
    <row r="1" spans="9:10" ht="12">
      <c r="I1" s="393"/>
      <c r="J1" s="393"/>
    </row>
    <row r="2" spans="9:10" ht="12" customHeight="1">
      <c r="I2" s="807"/>
      <c r="J2" s="807"/>
    </row>
    <row r="3" spans="2:13" ht="12" customHeight="1">
      <c r="B3" s="808" t="s">
        <v>172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</row>
    <row r="4" spans="3:10" ht="12" customHeight="1">
      <c r="C4" s="392"/>
      <c r="D4" s="392"/>
      <c r="E4" s="392"/>
      <c r="F4" s="392"/>
      <c r="G4" s="392"/>
      <c r="H4" s="392"/>
      <c r="I4" s="392"/>
      <c r="J4" s="392"/>
    </row>
    <row r="5" spans="13:14" ht="12">
      <c r="M5" s="395" t="s">
        <v>143</v>
      </c>
      <c r="N5" s="396"/>
    </row>
    <row r="6" spans="2:14" ht="12" customHeight="1">
      <c r="B6" s="809" t="s">
        <v>173</v>
      </c>
      <c r="C6" s="810" t="s">
        <v>174</v>
      </c>
      <c r="D6" s="812" t="s">
        <v>175</v>
      </c>
      <c r="E6" s="812" t="s">
        <v>176</v>
      </c>
      <c r="F6" s="812" t="s">
        <v>177</v>
      </c>
      <c r="G6" s="812" t="s">
        <v>178</v>
      </c>
      <c r="H6" s="814" t="s">
        <v>179</v>
      </c>
      <c r="I6" s="796" t="s">
        <v>180</v>
      </c>
      <c r="J6" s="794" t="s">
        <v>181</v>
      </c>
      <c r="K6" s="796" t="s">
        <v>182</v>
      </c>
      <c r="L6" s="798" t="s">
        <v>183</v>
      </c>
      <c r="M6" s="794" t="s">
        <v>184</v>
      </c>
      <c r="N6" s="800"/>
    </row>
    <row r="7" spans="2:14" ht="14.25" customHeight="1">
      <c r="B7" s="809"/>
      <c r="C7" s="811"/>
      <c r="D7" s="813"/>
      <c r="E7" s="813"/>
      <c r="F7" s="813"/>
      <c r="G7" s="813"/>
      <c r="H7" s="814"/>
      <c r="I7" s="797"/>
      <c r="J7" s="795"/>
      <c r="K7" s="797"/>
      <c r="L7" s="799"/>
      <c r="M7" s="795"/>
      <c r="N7" s="800"/>
    </row>
    <row r="8" spans="2:13" ht="12">
      <c r="B8" s="809"/>
      <c r="C8" s="801" t="s">
        <v>185</v>
      </c>
      <c r="D8" s="802"/>
      <c r="E8" s="802"/>
      <c r="F8" s="802"/>
      <c r="G8" s="802"/>
      <c r="H8" s="803"/>
      <c r="I8" s="398" t="s">
        <v>186</v>
      </c>
      <c r="J8" s="399" t="s">
        <v>187</v>
      </c>
      <c r="K8" s="804" t="s">
        <v>188</v>
      </c>
      <c r="L8" s="805"/>
      <c r="M8" s="806"/>
    </row>
    <row r="9" spans="2:13" ht="12">
      <c r="B9" s="400" t="s">
        <v>189</v>
      </c>
      <c r="C9" s="401">
        <v>2100</v>
      </c>
      <c r="D9" s="402">
        <v>2890.909090909091</v>
      </c>
      <c r="E9" s="402">
        <v>1030.909090909091</v>
      </c>
      <c r="F9" s="402">
        <v>1200</v>
      </c>
      <c r="G9" s="402">
        <v>28247.272727272728</v>
      </c>
      <c r="H9" s="403">
        <v>9274.545454545454</v>
      </c>
      <c r="I9" s="401">
        <v>2300.4545454545455</v>
      </c>
      <c r="J9" s="403">
        <v>94.54545454545455</v>
      </c>
      <c r="K9" s="404">
        <v>109.54545454545455</v>
      </c>
      <c r="L9" s="405">
        <v>116.18181818181819</v>
      </c>
      <c r="M9" s="406">
        <v>112.18181818181819</v>
      </c>
    </row>
    <row r="10" spans="2:14" ht="12">
      <c r="B10" s="407" t="s">
        <v>190</v>
      </c>
      <c r="C10" s="408">
        <v>4216</v>
      </c>
      <c r="D10" s="409">
        <v>5215</v>
      </c>
      <c r="E10" s="409">
        <v>1704.5</v>
      </c>
      <c r="F10" s="409">
        <v>1579</v>
      </c>
      <c r="G10" s="409">
        <v>35967</v>
      </c>
      <c r="H10" s="410">
        <v>15486.5</v>
      </c>
      <c r="I10" s="408">
        <v>3646.2</v>
      </c>
      <c r="J10" s="410">
        <v>147.35</v>
      </c>
      <c r="K10" s="411">
        <v>152.8</v>
      </c>
      <c r="L10" s="412">
        <v>187.2</v>
      </c>
      <c r="M10" s="413">
        <v>167.2</v>
      </c>
      <c r="N10" s="414"/>
    </row>
    <row r="11" spans="2:14" ht="12">
      <c r="B11" s="415" t="s">
        <v>140</v>
      </c>
      <c r="C11" s="416">
        <v>4008</v>
      </c>
      <c r="D11" s="417">
        <v>5565</v>
      </c>
      <c r="E11" s="417">
        <v>1914</v>
      </c>
      <c r="F11" s="417">
        <v>1856.5</v>
      </c>
      <c r="G11" s="417">
        <v>42545</v>
      </c>
      <c r="H11" s="418">
        <v>18422.5</v>
      </c>
      <c r="I11" s="416">
        <v>5624</v>
      </c>
      <c r="J11" s="418">
        <v>205.05</v>
      </c>
      <c r="K11" s="419">
        <v>134.3</v>
      </c>
      <c r="L11" s="420">
        <v>131.35</v>
      </c>
      <c r="M11" s="421">
        <v>135.05</v>
      </c>
      <c r="N11" s="414"/>
    </row>
    <row r="12" spans="2:13" ht="25.5" customHeight="1">
      <c r="B12" s="397" t="s">
        <v>191</v>
      </c>
      <c r="C12" s="422">
        <v>200.76190476190473</v>
      </c>
      <c r="D12" s="423">
        <v>180.39308176100627</v>
      </c>
      <c r="E12" s="423">
        <v>165.3395061728395</v>
      </c>
      <c r="F12" s="423">
        <v>131.58333333333334</v>
      </c>
      <c r="G12" s="423">
        <v>127.32910659114313</v>
      </c>
      <c r="H12" s="424">
        <v>166.97853362085866</v>
      </c>
      <c r="I12" s="422">
        <v>158.49911084765856</v>
      </c>
      <c r="J12" s="424">
        <v>155.85096153846155</v>
      </c>
      <c r="K12" s="183">
        <v>139.48547717842325</v>
      </c>
      <c r="L12" s="425">
        <v>161.12676056338026</v>
      </c>
      <c r="M12" s="222">
        <v>149.04376012965963</v>
      </c>
    </row>
    <row r="13" spans="2:13" ht="24" customHeight="1">
      <c r="B13" s="426" t="s">
        <v>192</v>
      </c>
      <c r="C13" s="179">
        <v>95.06641366223909</v>
      </c>
      <c r="D13" s="314">
        <v>106.71140939597315</v>
      </c>
      <c r="E13" s="314">
        <v>112.29099442651804</v>
      </c>
      <c r="F13" s="314">
        <v>117.57441418619379</v>
      </c>
      <c r="G13" s="314">
        <v>118.28898712708873</v>
      </c>
      <c r="H13" s="41">
        <v>118.95844768023763</v>
      </c>
      <c r="I13" s="427">
        <v>154.24277329822831</v>
      </c>
      <c r="J13" s="428">
        <v>139.15846623685104</v>
      </c>
      <c r="K13" s="178">
        <v>87.89267015706807</v>
      </c>
      <c r="L13" s="40">
        <v>70.1655982905983</v>
      </c>
      <c r="M13" s="39">
        <v>80.77153110047848</v>
      </c>
    </row>
    <row r="14" spans="2:13" ht="12">
      <c r="B14" s="454" t="s">
        <v>193</v>
      </c>
      <c r="C14" s="408">
        <v>4198</v>
      </c>
      <c r="D14" s="409">
        <v>6394</v>
      </c>
      <c r="E14" s="409">
        <v>2294</v>
      </c>
      <c r="F14" s="409">
        <v>2352</v>
      </c>
      <c r="G14" s="409">
        <v>52752</v>
      </c>
      <c r="H14" s="410">
        <v>21796</v>
      </c>
      <c r="I14" s="408">
        <v>6581.6</v>
      </c>
      <c r="J14" s="410">
        <v>212.2</v>
      </c>
      <c r="K14" s="455">
        <v>152.8</v>
      </c>
      <c r="L14" s="456">
        <v>118</v>
      </c>
      <c r="M14" s="457">
        <v>142.6</v>
      </c>
    </row>
    <row r="15" spans="2:13" ht="12">
      <c r="B15" s="407">
        <v>2010</v>
      </c>
      <c r="C15" s="408">
        <v>3710</v>
      </c>
      <c r="D15" s="409">
        <v>6470</v>
      </c>
      <c r="E15" s="409">
        <v>1930</v>
      </c>
      <c r="F15" s="409">
        <v>2050</v>
      </c>
      <c r="G15" s="409">
        <v>59090</v>
      </c>
      <c r="H15" s="410">
        <v>20420</v>
      </c>
      <c r="I15" s="408">
        <v>6696</v>
      </c>
      <c r="J15" s="740">
        <v>218</v>
      </c>
      <c r="K15" s="741">
        <v>128</v>
      </c>
      <c r="L15" s="742">
        <v>106</v>
      </c>
      <c r="M15" s="743">
        <v>125</v>
      </c>
    </row>
    <row r="16" spans="2:13" ht="12">
      <c r="B16" s="429">
        <v>2011</v>
      </c>
      <c r="C16" s="720">
        <v>4200</v>
      </c>
      <c r="D16" s="721">
        <v>6500</v>
      </c>
      <c r="E16" s="721">
        <v>2370</v>
      </c>
      <c r="F16" s="721">
        <v>2250</v>
      </c>
      <c r="G16" s="721">
        <v>56510</v>
      </c>
      <c r="H16" s="722">
        <v>25860</v>
      </c>
      <c r="I16" s="720">
        <v>6670</v>
      </c>
      <c r="J16" s="723">
        <v>214</v>
      </c>
      <c r="K16" s="724">
        <v>154</v>
      </c>
      <c r="L16" s="725">
        <v>108</v>
      </c>
      <c r="M16" s="726">
        <v>141</v>
      </c>
    </row>
    <row r="17" spans="2:13" ht="12">
      <c r="B17" s="727">
        <v>2012</v>
      </c>
      <c r="C17" s="430">
        <v>3750</v>
      </c>
      <c r="D17" s="431">
        <v>4000</v>
      </c>
      <c r="E17" s="431">
        <v>2140</v>
      </c>
      <c r="F17" s="431">
        <v>2510</v>
      </c>
      <c r="G17" s="431">
        <v>47090</v>
      </c>
      <c r="H17" s="432">
        <v>20540</v>
      </c>
      <c r="I17" s="728">
        <v>6922</v>
      </c>
      <c r="J17" s="729">
        <v>217</v>
      </c>
      <c r="K17" s="724">
        <v>129</v>
      </c>
      <c r="L17" s="725">
        <v>108</v>
      </c>
      <c r="M17" s="726">
        <v>126</v>
      </c>
    </row>
    <row r="18" spans="2:13" ht="12">
      <c r="B18" s="429">
        <v>2013</v>
      </c>
      <c r="C18" s="430">
        <v>4640</v>
      </c>
      <c r="D18" s="431">
        <v>5440</v>
      </c>
      <c r="E18" s="431">
        <v>2490</v>
      </c>
      <c r="F18" s="431">
        <v>2690</v>
      </c>
      <c r="G18" s="431">
        <v>52660</v>
      </c>
      <c r="H18" s="432">
        <v>21690</v>
      </c>
      <c r="I18" s="728">
        <v>6904</v>
      </c>
      <c r="J18" s="729">
        <v>213</v>
      </c>
      <c r="K18" s="730">
        <v>156</v>
      </c>
      <c r="L18" s="731">
        <v>107</v>
      </c>
      <c r="M18" s="732">
        <v>142</v>
      </c>
    </row>
    <row r="19" spans="2:13" ht="12">
      <c r="B19" s="429" t="s">
        <v>351</v>
      </c>
      <c r="C19" s="430">
        <v>4710</v>
      </c>
      <c r="D19" s="431">
        <v>7740</v>
      </c>
      <c r="E19" s="431">
        <v>2640</v>
      </c>
      <c r="F19" s="431">
        <v>3190</v>
      </c>
      <c r="G19" s="431">
        <v>66370</v>
      </c>
      <c r="H19" s="432">
        <v>26270</v>
      </c>
      <c r="I19" s="744" t="s">
        <v>352</v>
      </c>
      <c r="J19" s="745" t="s">
        <v>352</v>
      </c>
      <c r="K19" s="746" t="s">
        <v>352</v>
      </c>
      <c r="L19" s="747" t="s">
        <v>352</v>
      </c>
      <c r="M19" s="748" t="s">
        <v>352</v>
      </c>
    </row>
    <row r="20" spans="2:13" ht="12">
      <c r="B20" s="733" t="s">
        <v>194</v>
      </c>
      <c r="C20" s="734">
        <v>4202</v>
      </c>
      <c r="D20" s="735">
        <v>6030</v>
      </c>
      <c r="E20" s="735">
        <v>2314</v>
      </c>
      <c r="F20" s="735">
        <v>2538</v>
      </c>
      <c r="G20" s="735">
        <v>56344</v>
      </c>
      <c r="H20" s="736">
        <v>22956</v>
      </c>
      <c r="I20" s="734">
        <v>6798</v>
      </c>
      <c r="J20" s="736">
        <v>215.5</v>
      </c>
      <c r="K20" s="737">
        <v>141.75</v>
      </c>
      <c r="L20" s="738">
        <v>107.25</v>
      </c>
      <c r="M20" s="739">
        <v>133.5</v>
      </c>
    </row>
    <row r="21" spans="2:13" ht="24.75" customHeight="1">
      <c r="B21" s="433" t="s">
        <v>195</v>
      </c>
      <c r="C21" s="434">
        <v>100.09528346831824</v>
      </c>
      <c r="D21" s="435">
        <v>94.30716296527994</v>
      </c>
      <c r="E21" s="435">
        <v>100.871839581517</v>
      </c>
      <c r="F21" s="435">
        <v>107.90816326530613</v>
      </c>
      <c r="G21" s="435">
        <v>106.80922050348802</v>
      </c>
      <c r="H21" s="436">
        <v>105.32207744540283</v>
      </c>
      <c r="I21" s="437">
        <v>103.28795429682751</v>
      </c>
      <c r="J21" s="438">
        <v>101.55513666352498</v>
      </c>
      <c r="K21" s="458">
        <v>92.76832460732983</v>
      </c>
      <c r="L21" s="459">
        <v>90.88983050847457</v>
      </c>
      <c r="M21" s="460">
        <v>93.61851332398318</v>
      </c>
    </row>
    <row r="22" spans="2:13" ht="24">
      <c r="B22" s="439" t="s">
        <v>196</v>
      </c>
      <c r="C22" s="440">
        <v>1988</v>
      </c>
      <c r="D22" s="441">
        <v>2014</v>
      </c>
      <c r="E22" s="441">
        <v>2008</v>
      </c>
      <c r="F22" s="441">
        <v>2014</v>
      </c>
      <c r="G22" s="441">
        <v>2014</v>
      </c>
      <c r="H22" s="442">
        <v>2014</v>
      </c>
      <c r="I22" s="443">
        <v>2012</v>
      </c>
      <c r="J22" s="444" t="s">
        <v>197</v>
      </c>
      <c r="K22" s="445">
        <v>1982</v>
      </c>
      <c r="L22" s="446">
        <v>1984</v>
      </c>
      <c r="M22" s="447" t="s">
        <v>198</v>
      </c>
    </row>
    <row r="23" spans="2:13" ht="12">
      <c r="B23" s="448" t="s">
        <v>199</v>
      </c>
      <c r="C23" s="449">
        <v>5450</v>
      </c>
      <c r="D23" s="450">
        <v>7740</v>
      </c>
      <c r="E23" s="450">
        <v>2670</v>
      </c>
      <c r="F23" s="450">
        <v>3190</v>
      </c>
      <c r="G23" s="450">
        <v>66370</v>
      </c>
      <c r="H23" s="451">
        <v>26270</v>
      </c>
      <c r="I23" s="452">
        <v>6922</v>
      </c>
      <c r="J23" s="453">
        <v>218</v>
      </c>
      <c r="K23" s="116">
        <v>174</v>
      </c>
      <c r="L23" s="117">
        <v>214</v>
      </c>
      <c r="M23" s="118">
        <v>188</v>
      </c>
    </row>
    <row r="24" spans="2:6" ht="12">
      <c r="B24" s="793" t="s">
        <v>200</v>
      </c>
      <c r="C24" s="793"/>
      <c r="D24" s="793"/>
      <c r="E24" s="793"/>
      <c r="F24" s="793"/>
    </row>
    <row r="25" ht="12">
      <c r="B25" s="392" t="s">
        <v>201</v>
      </c>
    </row>
  </sheetData>
  <sheetProtection/>
  <mergeCells count="18">
    <mergeCell ref="I2:J2"/>
    <mergeCell ref="B3:M3"/>
    <mergeCell ref="B6:B8"/>
    <mergeCell ref="C6:C7"/>
    <mergeCell ref="D6:D7"/>
    <mergeCell ref="E6:E7"/>
    <mergeCell ref="F6:F7"/>
    <mergeCell ref="G6:G7"/>
    <mergeCell ref="H6:H7"/>
    <mergeCell ref="I6:I7"/>
    <mergeCell ref="B24:F24"/>
    <mergeCell ref="J6:J7"/>
    <mergeCell ref="K6:K7"/>
    <mergeCell ref="L6:L7"/>
    <mergeCell ref="M6:M7"/>
    <mergeCell ref="N6:N7"/>
    <mergeCell ref="C8:H8"/>
    <mergeCell ref="K8:M8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21"/>
  <sheetViews>
    <sheetView zoomScalePageLayoutView="0" workbookViewId="0" topLeftCell="A103">
      <selection activeCell="B122" sqref="B122"/>
    </sheetView>
  </sheetViews>
  <sheetFormatPr defaultColWidth="9.00390625" defaultRowHeight="12.75"/>
  <cols>
    <col min="1" max="1" width="2.375" style="1" customWidth="1"/>
    <col min="2" max="2" width="34.00390625" style="1" customWidth="1"/>
    <col min="3" max="3" width="14.125" style="1" customWidth="1"/>
    <col min="4" max="4" width="6.625" style="2" customWidth="1"/>
    <col min="5" max="5" width="6.875" style="1" customWidth="1"/>
    <col min="6" max="6" width="6.75390625" style="1" customWidth="1"/>
    <col min="7" max="7" width="7.00390625" style="1" customWidth="1"/>
    <col min="8" max="8" width="7.25390625" style="1" customWidth="1"/>
    <col min="9" max="11" width="6.875" style="1" customWidth="1"/>
    <col min="12" max="12" width="7.125" style="1" customWidth="1"/>
    <col min="13" max="13" width="9.25390625" style="1" customWidth="1"/>
    <col min="14" max="14" width="9.125" style="1" customWidth="1"/>
    <col min="15" max="15" width="7.875" style="1" customWidth="1"/>
    <col min="16" max="16" width="7.375" style="1" customWidth="1"/>
    <col min="17" max="17" width="7.25390625" style="1" customWidth="1"/>
    <col min="18" max="18" width="1.625" style="1" customWidth="1"/>
    <col min="19" max="16384" width="9.125" style="1" customWidth="1"/>
  </cols>
  <sheetData>
    <row r="2" spans="2:17" ht="12.75">
      <c r="B2" s="808" t="s">
        <v>139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16"/>
      <c r="N2" s="816"/>
      <c r="O2" s="816"/>
      <c r="P2" s="816"/>
      <c r="Q2" s="816"/>
    </row>
    <row r="3" spans="12:17" ht="12.75">
      <c r="L3" s="2"/>
      <c r="P3" s="817" t="s">
        <v>344</v>
      </c>
      <c r="Q3" s="832"/>
    </row>
    <row r="4" spans="2:17" ht="12">
      <c r="B4" s="825" t="s">
        <v>1</v>
      </c>
      <c r="C4" s="825" t="s">
        <v>2</v>
      </c>
      <c r="D4" s="16" t="s">
        <v>70</v>
      </c>
      <c r="E4" s="819" t="s">
        <v>81</v>
      </c>
      <c r="F4" s="819" t="s">
        <v>3</v>
      </c>
      <c r="G4" s="17" t="s">
        <v>4</v>
      </c>
      <c r="H4" s="18" t="s">
        <v>5</v>
      </c>
      <c r="I4" s="821">
        <v>2013</v>
      </c>
      <c r="J4" s="823">
        <v>2014</v>
      </c>
      <c r="K4" s="825" t="s">
        <v>350</v>
      </c>
      <c r="L4" s="54" t="s">
        <v>80</v>
      </c>
      <c r="M4" s="63" t="s">
        <v>72</v>
      </c>
      <c r="N4" s="75" t="s">
        <v>74</v>
      </c>
      <c r="O4" s="90" t="s">
        <v>76</v>
      </c>
      <c r="P4" s="91" t="s">
        <v>77</v>
      </c>
      <c r="Q4" s="92" t="s">
        <v>78</v>
      </c>
    </row>
    <row r="5" spans="2:17" ht="12">
      <c r="B5" s="830"/>
      <c r="C5" s="830"/>
      <c r="D5" s="19">
        <v>1970</v>
      </c>
      <c r="E5" s="820"/>
      <c r="F5" s="820"/>
      <c r="G5" s="20">
        <v>2000</v>
      </c>
      <c r="H5" s="21">
        <v>2010</v>
      </c>
      <c r="I5" s="822"/>
      <c r="J5" s="824"/>
      <c r="K5" s="826"/>
      <c r="L5" s="55">
        <v>20.13</v>
      </c>
      <c r="M5" s="64" t="s">
        <v>73</v>
      </c>
      <c r="N5" s="76" t="s">
        <v>75</v>
      </c>
      <c r="O5" s="827" t="s">
        <v>79</v>
      </c>
      <c r="P5" s="828"/>
      <c r="Q5" s="829"/>
    </row>
    <row r="6" spans="2:17" ht="12">
      <c r="B6" s="3" t="s">
        <v>87</v>
      </c>
      <c r="C6" s="4" t="s">
        <v>6</v>
      </c>
      <c r="D6" s="22">
        <v>4484</v>
      </c>
      <c r="E6" s="23">
        <v>5258</v>
      </c>
      <c r="F6" s="23">
        <v>5675</v>
      </c>
      <c r="G6" s="23">
        <v>3749</v>
      </c>
      <c r="H6" s="24">
        <v>3401</v>
      </c>
      <c r="I6" s="65">
        <v>3480</v>
      </c>
      <c r="J6" s="43">
        <v>3511</v>
      </c>
      <c r="K6" s="80">
        <v>3449</v>
      </c>
      <c r="L6" s="56">
        <v>100.89080459770115</v>
      </c>
      <c r="M6" s="62">
        <v>65.39833531510108</v>
      </c>
      <c r="N6" s="77">
        <v>101.2</v>
      </c>
      <c r="O6" s="93">
        <v>4110</v>
      </c>
      <c r="P6" s="94">
        <v>2335</v>
      </c>
      <c r="Q6" s="95">
        <v>4480</v>
      </c>
    </row>
    <row r="7" spans="2:17" ht="12">
      <c r="B7" s="3" t="s">
        <v>7</v>
      </c>
      <c r="C7" s="4" t="s">
        <v>6</v>
      </c>
      <c r="D7" s="22">
        <v>4790</v>
      </c>
      <c r="E7" s="23">
        <v>5640</v>
      </c>
      <c r="F7" s="23">
        <v>6037</v>
      </c>
      <c r="G7" s="23">
        <v>3994</v>
      </c>
      <c r="H7" s="24">
        <v>3552</v>
      </c>
      <c r="I7" s="65">
        <v>3558</v>
      </c>
      <c r="J7" s="43">
        <v>3571</v>
      </c>
      <c r="K7" s="80">
        <v>3523</v>
      </c>
      <c r="L7" s="56">
        <v>100.36537380550871</v>
      </c>
      <c r="M7" s="59">
        <v>64.62276269589792</v>
      </c>
      <c r="N7" s="78">
        <v>99.00900900900902</v>
      </c>
      <c r="O7" s="93">
        <v>4110</v>
      </c>
      <c r="P7" s="94">
        <v>2335</v>
      </c>
      <c r="Q7" s="95">
        <v>4681</v>
      </c>
    </row>
    <row r="8" spans="2:17" ht="12">
      <c r="B8" s="3" t="s">
        <v>8</v>
      </c>
      <c r="C8" s="4" t="s">
        <v>6</v>
      </c>
      <c r="D8" s="22">
        <v>5904</v>
      </c>
      <c r="E8" s="23">
        <v>7056</v>
      </c>
      <c r="F8" s="23">
        <v>8001</v>
      </c>
      <c r="G8" s="23">
        <v>4892</v>
      </c>
      <c r="H8" s="24">
        <v>4051</v>
      </c>
      <c r="I8" s="65">
        <v>3942</v>
      </c>
      <c r="J8" s="43">
        <v>3961</v>
      </c>
      <c r="K8" s="80">
        <v>3907</v>
      </c>
      <c r="L8" s="56">
        <v>100.48198883815323</v>
      </c>
      <c r="M8" s="59">
        <v>59.39430165371588</v>
      </c>
      <c r="N8" s="78">
        <v>96.2823994075537</v>
      </c>
      <c r="O8" s="93">
        <v>4226</v>
      </c>
      <c r="P8" s="94">
        <v>2774</v>
      </c>
      <c r="Q8" s="95">
        <v>5278</v>
      </c>
    </row>
    <row r="9" spans="2:17" ht="12">
      <c r="B9" s="143" t="s">
        <v>88</v>
      </c>
      <c r="C9" s="193" t="s">
        <v>82</v>
      </c>
      <c r="D9" s="194" t="s">
        <v>23</v>
      </c>
      <c r="E9" s="195" t="s">
        <v>23</v>
      </c>
      <c r="F9" s="102">
        <v>916</v>
      </c>
      <c r="G9" s="102">
        <v>414</v>
      </c>
      <c r="H9" s="101">
        <v>187.784</v>
      </c>
      <c r="I9" s="15">
        <v>105.31</v>
      </c>
      <c r="J9" s="114">
        <v>105.3</v>
      </c>
      <c r="K9" s="74">
        <v>105.0425</v>
      </c>
      <c r="L9" s="56">
        <v>99.99050422561959</v>
      </c>
      <c r="M9" s="59">
        <v>32.84847161572053</v>
      </c>
      <c r="N9" s="78">
        <v>57.291356026072506</v>
      </c>
      <c r="O9" s="93">
        <v>129.3</v>
      </c>
      <c r="P9" s="94">
        <v>120</v>
      </c>
      <c r="Q9" s="95">
        <v>61.9</v>
      </c>
    </row>
    <row r="10" spans="2:17" ht="12">
      <c r="B10" s="5" t="s">
        <v>101</v>
      </c>
      <c r="C10" s="6" t="s">
        <v>9</v>
      </c>
      <c r="D10" s="25">
        <v>217.2</v>
      </c>
      <c r="E10" s="51">
        <v>201</v>
      </c>
      <c r="F10" s="26">
        <v>188.5</v>
      </c>
      <c r="G10" s="26">
        <v>103.9</v>
      </c>
      <c r="H10" s="27">
        <v>54.9</v>
      </c>
      <c r="I10" s="66">
        <v>33.6</v>
      </c>
      <c r="J10" s="44">
        <v>33.9</v>
      </c>
      <c r="K10" s="81">
        <v>33.96</v>
      </c>
      <c r="L10" s="57">
        <v>100.89285714285714</v>
      </c>
      <c r="M10" s="62">
        <v>40.77021822849808</v>
      </c>
      <c r="N10" s="77">
        <v>63.58469945355192</v>
      </c>
      <c r="O10" s="103">
        <v>31.21</v>
      </c>
      <c r="P10" s="104">
        <v>51.39</v>
      </c>
      <c r="Q10" s="105">
        <v>13.22</v>
      </c>
    </row>
    <row r="11" spans="2:17" ht="12">
      <c r="B11" s="7" t="s">
        <v>102</v>
      </c>
      <c r="C11" s="4" t="s">
        <v>10</v>
      </c>
      <c r="D11" s="22">
        <v>8.3</v>
      </c>
      <c r="E11" s="23">
        <v>15.6</v>
      </c>
      <c r="F11" s="23">
        <v>39.6</v>
      </c>
      <c r="G11" s="23">
        <v>230.6</v>
      </c>
      <c r="H11" s="24">
        <v>850.2</v>
      </c>
      <c r="I11" s="84">
        <v>1487.3</v>
      </c>
      <c r="J11" s="85">
        <v>1553.4</v>
      </c>
      <c r="K11" s="82">
        <v>1415.975</v>
      </c>
      <c r="L11" s="56">
        <v>104.44429503126472</v>
      </c>
      <c r="M11" s="59">
        <v>1957.9710144927535</v>
      </c>
      <c r="N11" s="78">
        <v>160.8021641966596</v>
      </c>
      <c r="O11" s="98">
        <v>1688</v>
      </c>
      <c r="P11" s="99">
        <v>1380.4</v>
      </c>
      <c r="Q11" s="100">
        <v>1649.6</v>
      </c>
    </row>
    <row r="12" spans="2:17" ht="12.75">
      <c r="B12" s="3" t="s">
        <v>83</v>
      </c>
      <c r="C12" s="13" t="s">
        <v>20</v>
      </c>
      <c r="D12" s="96" t="s">
        <v>23</v>
      </c>
      <c r="E12" s="102" t="s">
        <v>23</v>
      </c>
      <c r="F12" s="102">
        <v>13.9</v>
      </c>
      <c r="G12" s="102">
        <v>43.2</v>
      </c>
      <c r="H12" s="101">
        <v>81.717</v>
      </c>
      <c r="I12" s="15">
        <v>89.68</v>
      </c>
      <c r="J12" s="35">
        <v>94.6</v>
      </c>
      <c r="K12" s="52">
        <v>88.73250000000002</v>
      </c>
      <c r="L12" s="56">
        <v>105.48617305976803</v>
      </c>
      <c r="M12" s="59">
        <v>449.341726618705</v>
      </c>
      <c r="N12" s="78">
        <v>107.57859441731831</v>
      </c>
      <c r="O12" s="126">
        <v>96.3</v>
      </c>
      <c r="P12" s="127">
        <v>130.5</v>
      </c>
      <c r="Q12" s="128">
        <v>44.9</v>
      </c>
    </row>
    <row r="13" spans="2:17" ht="13.5">
      <c r="B13" s="7" t="s">
        <v>103</v>
      </c>
      <c r="C13" s="4" t="s">
        <v>11</v>
      </c>
      <c r="D13" s="28">
        <v>486</v>
      </c>
      <c r="E13" s="23">
        <v>387.3</v>
      </c>
      <c r="F13" s="29">
        <v>325</v>
      </c>
      <c r="G13" s="23">
        <v>174.9</v>
      </c>
      <c r="H13" s="24">
        <v>92.6</v>
      </c>
      <c r="I13" s="65">
        <v>55.2</v>
      </c>
      <c r="J13" s="43">
        <v>55.7</v>
      </c>
      <c r="K13" s="53">
        <v>58.52499999999999</v>
      </c>
      <c r="L13" s="56">
        <v>100.90579710144927</v>
      </c>
      <c r="M13" s="59">
        <v>37.55440123543451</v>
      </c>
      <c r="N13" s="78">
        <v>65.26997840172787</v>
      </c>
      <c r="O13" s="96">
        <v>55.5</v>
      </c>
      <c r="P13" s="97">
        <v>79.59</v>
      </c>
      <c r="Q13" s="101">
        <v>24.1</v>
      </c>
    </row>
    <row r="14" spans="2:19" ht="12">
      <c r="B14" s="7" t="s">
        <v>126</v>
      </c>
      <c r="C14" s="188" t="s">
        <v>12</v>
      </c>
      <c r="D14" s="170">
        <v>3.48</v>
      </c>
      <c r="E14" s="171">
        <v>4.79</v>
      </c>
      <c r="F14" s="171">
        <v>6.21</v>
      </c>
      <c r="G14" s="171">
        <v>5.29</v>
      </c>
      <c r="H14" s="172">
        <v>4.81</v>
      </c>
      <c r="I14" s="174">
        <v>6.26</v>
      </c>
      <c r="J14" s="175">
        <v>7.13</v>
      </c>
      <c r="K14" s="199">
        <v>5.8425</v>
      </c>
      <c r="L14" s="176">
        <v>113.89776357827476</v>
      </c>
      <c r="M14" s="177">
        <v>91.81818181818181</v>
      </c>
      <c r="N14" s="189">
        <v>113.72141372141374</v>
      </c>
      <c r="O14" s="190">
        <v>6.65</v>
      </c>
      <c r="P14" s="191">
        <v>7.2</v>
      </c>
      <c r="Q14" s="192">
        <v>7.5</v>
      </c>
      <c r="R14" s="86"/>
      <c r="S14" s="87"/>
    </row>
    <row r="15" spans="2:19" ht="12">
      <c r="B15" s="7" t="s">
        <v>13</v>
      </c>
      <c r="C15" s="4" t="s">
        <v>12</v>
      </c>
      <c r="D15" s="22">
        <v>4.72</v>
      </c>
      <c r="E15" s="23">
        <v>6.52</v>
      </c>
      <c r="F15" s="23">
        <v>6.97</v>
      </c>
      <c r="G15" s="23">
        <v>6.58</v>
      </c>
      <c r="H15" s="24">
        <v>7.14</v>
      </c>
      <c r="I15" s="65">
        <v>6.83</v>
      </c>
      <c r="J15" s="43">
        <v>10.57</v>
      </c>
      <c r="K15" s="74">
        <v>7.4325</v>
      </c>
      <c r="L15" s="56">
        <v>154.75841874084918</v>
      </c>
      <c r="M15" s="59">
        <v>101.704966641957</v>
      </c>
      <c r="N15" s="78">
        <v>102.3809523809524</v>
      </c>
      <c r="O15" s="96">
        <v>9.8</v>
      </c>
      <c r="P15" s="102">
        <v>11.5</v>
      </c>
      <c r="Q15" s="101">
        <v>10.1</v>
      </c>
      <c r="R15" s="86"/>
      <c r="S15" s="87"/>
    </row>
    <row r="16" spans="2:19" ht="12">
      <c r="B16" s="7" t="s">
        <v>14</v>
      </c>
      <c r="C16" s="4" t="s">
        <v>15</v>
      </c>
      <c r="D16" s="22">
        <v>245.5</v>
      </c>
      <c r="E16" s="29">
        <v>446</v>
      </c>
      <c r="F16" s="23">
        <v>362.6</v>
      </c>
      <c r="G16" s="23">
        <v>236.9</v>
      </c>
      <c r="H16" s="24">
        <v>235.5</v>
      </c>
      <c r="I16" s="65">
        <v>208.7</v>
      </c>
      <c r="J16" s="43">
        <v>240.5</v>
      </c>
      <c r="K16" s="74">
        <v>230.5</v>
      </c>
      <c r="L16" s="56">
        <v>115.2371825586967</v>
      </c>
      <c r="M16" s="59">
        <v>58.42196388820182</v>
      </c>
      <c r="N16" s="78">
        <v>96.11889596602971</v>
      </c>
      <c r="O16" s="93">
        <v>196.8</v>
      </c>
      <c r="P16" s="102">
        <v>234</v>
      </c>
      <c r="Q16" s="101">
        <v>293</v>
      </c>
      <c r="R16" s="88"/>
      <c r="S16" s="87"/>
    </row>
    <row r="17" spans="2:19" ht="12">
      <c r="B17" s="7" t="s">
        <v>16</v>
      </c>
      <c r="C17" s="4" t="s">
        <v>17</v>
      </c>
      <c r="D17" s="22">
        <v>410.3</v>
      </c>
      <c r="E17" s="23">
        <v>565.8</v>
      </c>
      <c r="F17" s="23">
        <v>685.1</v>
      </c>
      <c r="G17" s="23">
        <v>544.6</v>
      </c>
      <c r="H17" s="24">
        <v>361.3</v>
      </c>
      <c r="I17" s="65">
        <v>348.6</v>
      </c>
      <c r="J17" s="43">
        <v>250.3</v>
      </c>
      <c r="K17" s="74">
        <v>296.675</v>
      </c>
      <c r="L17" s="56">
        <v>71.80149168100975</v>
      </c>
      <c r="M17" s="59">
        <v>72.41985770245424</v>
      </c>
      <c r="N17" s="78">
        <v>80.68087461942983</v>
      </c>
      <c r="O17" s="96">
        <v>435.6</v>
      </c>
      <c r="P17" s="102">
        <v>163.7</v>
      </c>
      <c r="Q17" s="101">
        <v>180.3</v>
      </c>
      <c r="R17" s="88"/>
      <c r="S17" s="87"/>
    </row>
    <row r="18" spans="2:19" ht="12">
      <c r="B18" s="7" t="s">
        <v>18</v>
      </c>
      <c r="C18" s="4" t="s">
        <v>19</v>
      </c>
      <c r="D18" s="22">
        <v>3088</v>
      </c>
      <c r="E18" s="23">
        <v>3520</v>
      </c>
      <c r="F18" s="23">
        <v>5810</v>
      </c>
      <c r="G18" s="23">
        <v>6284</v>
      </c>
      <c r="H18" s="24">
        <v>7208</v>
      </c>
      <c r="I18" s="65">
        <v>8388</v>
      </c>
      <c r="J18" s="43">
        <v>9186</v>
      </c>
      <c r="K18" s="80">
        <v>8468</v>
      </c>
      <c r="L18" s="56">
        <v>109.51359084406296</v>
      </c>
      <c r="M18" s="59">
        <v>144.60878885316185</v>
      </c>
      <c r="N18" s="78">
        <v>115.41065482796891</v>
      </c>
      <c r="O18" s="93">
        <v>11088</v>
      </c>
      <c r="P18" s="94">
        <v>8534</v>
      </c>
      <c r="Q18" s="95">
        <v>8153</v>
      </c>
      <c r="R18" s="89"/>
      <c r="S18" s="87"/>
    </row>
    <row r="19" spans="2:19" ht="12">
      <c r="B19" s="7" t="s">
        <v>99</v>
      </c>
      <c r="C19" s="250" t="s">
        <v>20</v>
      </c>
      <c r="D19" s="231">
        <v>27</v>
      </c>
      <c r="E19" s="232">
        <v>59.8</v>
      </c>
      <c r="F19" s="233">
        <v>122</v>
      </c>
      <c r="G19" s="232">
        <v>226.5</v>
      </c>
      <c r="H19" s="251">
        <v>509.8</v>
      </c>
      <c r="I19" s="253">
        <v>704.1</v>
      </c>
      <c r="J19" s="246">
        <v>960.3</v>
      </c>
      <c r="K19" s="74">
        <v>746.675</v>
      </c>
      <c r="L19" s="236">
        <v>136.38687686408178</v>
      </c>
      <c r="M19" s="237">
        <v>405.005500550055</v>
      </c>
      <c r="N19" s="238">
        <v>140.3295409964692</v>
      </c>
      <c r="O19" s="242">
        <v>1008.755</v>
      </c>
      <c r="P19" s="243">
        <v>1218.587</v>
      </c>
      <c r="Q19" s="244">
        <v>567.513</v>
      </c>
      <c r="R19" s="88"/>
      <c r="S19" s="87"/>
    </row>
    <row r="20" spans="2:19" ht="13.5">
      <c r="B20" s="3" t="s">
        <v>100</v>
      </c>
      <c r="C20" s="4" t="s">
        <v>21</v>
      </c>
      <c r="D20" s="22">
        <v>18.7</v>
      </c>
      <c r="E20" s="23">
        <v>47.8</v>
      </c>
      <c r="F20" s="23">
        <v>121.5</v>
      </c>
      <c r="G20" s="29">
        <v>330</v>
      </c>
      <c r="H20" s="24">
        <v>430.7</v>
      </c>
      <c r="I20" s="67">
        <v>494.2</v>
      </c>
      <c r="J20" s="46">
        <v>535.4</v>
      </c>
      <c r="K20" s="293">
        <v>505.57500000000005</v>
      </c>
      <c r="L20" s="56">
        <v>108.33670578713071</v>
      </c>
      <c r="M20" s="59">
        <v>449.32073242764324</v>
      </c>
      <c r="N20" s="78">
        <v>112.54237288135593</v>
      </c>
      <c r="O20" s="96">
        <v>649.9</v>
      </c>
      <c r="P20" s="102">
        <v>489.3</v>
      </c>
      <c r="Q20" s="101">
        <v>482.2</v>
      </c>
      <c r="R20" s="88"/>
      <c r="S20" s="87"/>
    </row>
    <row r="21" spans="2:19" ht="12">
      <c r="B21" s="3" t="s">
        <v>22</v>
      </c>
      <c r="C21" s="4" t="s">
        <v>20</v>
      </c>
      <c r="D21" s="22" t="s">
        <v>23</v>
      </c>
      <c r="E21" s="23" t="s">
        <v>23</v>
      </c>
      <c r="F21" s="23">
        <v>165.2</v>
      </c>
      <c r="G21" s="23">
        <v>383.1</v>
      </c>
      <c r="H21" s="24">
        <v>494.6</v>
      </c>
      <c r="I21" s="65">
        <v>551.6</v>
      </c>
      <c r="J21" s="43">
        <v>596.1</v>
      </c>
      <c r="K21" s="52">
        <v>562.375</v>
      </c>
      <c r="L21" s="56">
        <v>108.06744017403915</v>
      </c>
      <c r="M21" s="59">
        <v>265.64769975786925</v>
      </c>
      <c r="N21" s="78">
        <v>109.15082895268904</v>
      </c>
      <c r="O21" s="96">
        <v>668.2</v>
      </c>
      <c r="P21" s="102">
        <v>581.3</v>
      </c>
      <c r="Q21" s="101">
        <v>543.7</v>
      </c>
      <c r="R21" s="88"/>
      <c r="S21" s="87"/>
    </row>
    <row r="22" spans="2:19" ht="12">
      <c r="B22" s="3" t="s">
        <v>24</v>
      </c>
      <c r="C22" s="4" t="s">
        <v>25</v>
      </c>
      <c r="D22" s="30">
        <v>105.3</v>
      </c>
      <c r="E22" s="31">
        <v>297.5</v>
      </c>
      <c r="F22" s="31">
        <v>834.5</v>
      </c>
      <c r="G22" s="23">
        <v>4864</v>
      </c>
      <c r="H22" s="24">
        <v>12663</v>
      </c>
      <c r="I22" s="65">
        <v>22949</v>
      </c>
      <c r="J22" s="43">
        <v>23290</v>
      </c>
      <c r="K22" s="82">
        <v>23285</v>
      </c>
      <c r="L22" s="56">
        <v>101.48590352520807</v>
      </c>
      <c r="M22" s="59">
        <v>1548.321554770318</v>
      </c>
      <c r="N22" s="78">
        <v>172.8800442233278</v>
      </c>
      <c r="O22" s="93">
        <v>21408</v>
      </c>
      <c r="P22" s="94">
        <v>11310</v>
      </c>
      <c r="Q22" s="95">
        <v>41144</v>
      </c>
      <c r="R22" s="89"/>
      <c r="S22" s="87"/>
    </row>
    <row r="23" spans="2:19" ht="12">
      <c r="B23" s="3" t="s">
        <v>26</v>
      </c>
      <c r="C23" s="4" t="s">
        <v>27</v>
      </c>
      <c r="D23" s="22">
        <v>4770</v>
      </c>
      <c r="E23" s="23">
        <v>8261</v>
      </c>
      <c r="F23" s="23">
        <v>9438</v>
      </c>
      <c r="G23" s="23">
        <v>9599</v>
      </c>
      <c r="H23" s="24">
        <v>7393</v>
      </c>
      <c r="I23" s="65">
        <v>7747</v>
      </c>
      <c r="J23" s="43">
        <v>7495</v>
      </c>
      <c r="K23" s="82">
        <v>8044.25</v>
      </c>
      <c r="L23" s="56">
        <v>96.74712792048535</v>
      </c>
      <c r="M23" s="59">
        <v>96.00542403525623</v>
      </c>
      <c r="N23" s="78">
        <v>105.02908156364128</v>
      </c>
      <c r="O23" s="93">
        <v>6937</v>
      </c>
      <c r="P23" s="94">
        <v>4454</v>
      </c>
      <c r="Q23" s="95">
        <v>12108</v>
      </c>
      <c r="R23" s="89"/>
      <c r="S23" s="87"/>
    </row>
    <row r="24" spans="2:19" ht="12">
      <c r="B24" s="152" t="s">
        <v>68</v>
      </c>
      <c r="C24" s="9" t="s">
        <v>46</v>
      </c>
      <c r="D24" s="186">
        <v>4239</v>
      </c>
      <c r="E24" s="184">
        <v>6324</v>
      </c>
      <c r="F24" s="184">
        <v>13953.5</v>
      </c>
      <c r="G24" s="184">
        <v>11911</v>
      </c>
      <c r="H24" s="187">
        <v>12433.51</v>
      </c>
      <c r="I24" s="185">
        <v>48834</v>
      </c>
      <c r="J24" s="48">
        <v>72511</v>
      </c>
      <c r="K24" s="284">
        <v>75529.05</v>
      </c>
      <c r="L24" s="58">
        <v>148.484662325429</v>
      </c>
      <c r="M24" s="61">
        <v>120.05676242140304</v>
      </c>
      <c r="N24" s="79">
        <v>551.3046597461215</v>
      </c>
      <c r="O24" s="106">
        <v>179029</v>
      </c>
      <c r="P24" s="106">
        <v>27195</v>
      </c>
      <c r="Q24" s="107">
        <v>26413</v>
      </c>
      <c r="R24" s="137"/>
      <c r="S24" s="87"/>
    </row>
    <row r="25" spans="2:17" ht="12">
      <c r="B25" s="7" t="s">
        <v>98</v>
      </c>
      <c r="C25" s="4" t="s">
        <v>20</v>
      </c>
      <c r="D25" s="22">
        <v>4.2</v>
      </c>
      <c r="E25" s="23">
        <v>10.1</v>
      </c>
      <c r="F25" s="23">
        <v>25.9</v>
      </c>
      <c r="G25" s="23">
        <v>52.3</v>
      </c>
      <c r="H25" s="24">
        <v>160.9</v>
      </c>
      <c r="I25" s="65">
        <v>253.6</v>
      </c>
      <c r="J25" s="43">
        <v>271.2</v>
      </c>
      <c r="K25" s="74">
        <v>250.27499999999998</v>
      </c>
      <c r="L25" s="56">
        <v>106.94006309148266</v>
      </c>
      <c r="M25" s="59">
        <v>592.2222222222222</v>
      </c>
      <c r="N25" s="78">
        <v>153.06401491609697</v>
      </c>
      <c r="O25" s="115">
        <v>324</v>
      </c>
      <c r="P25" s="113">
        <v>313.1</v>
      </c>
      <c r="Q25" s="114">
        <v>162.4</v>
      </c>
    </row>
    <row r="26" spans="2:17" ht="12">
      <c r="B26" s="7" t="s">
        <v>109</v>
      </c>
      <c r="C26" s="4" t="s">
        <v>58</v>
      </c>
      <c r="D26" s="96">
        <v>55.527059562441124</v>
      </c>
      <c r="E26" s="102">
        <v>63.78541707945315</v>
      </c>
      <c r="F26" s="102">
        <v>64.12290351842202</v>
      </c>
      <c r="G26" s="102">
        <v>68.27003089401344</v>
      </c>
      <c r="H26" s="101">
        <v>67.23880587841329</v>
      </c>
      <c r="I26" s="15">
        <v>68.34</v>
      </c>
      <c r="J26" s="43">
        <v>66.4</v>
      </c>
      <c r="K26" s="74">
        <v>67.165</v>
      </c>
      <c r="L26" s="56">
        <v>97.16125256072579</v>
      </c>
      <c r="M26" s="59">
        <v>105.94215930521554</v>
      </c>
      <c r="N26" s="78">
        <v>99.52288581835705</v>
      </c>
      <c r="O26" s="115">
        <v>62</v>
      </c>
      <c r="P26" s="59">
        <v>66</v>
      </c>
      <c r="Q26" s="114">
        <v>71.4</v>
      </c>
    </row>
    <row r="27" spans="2:17" ht="12">
      <c r="B27" s="7" t="s">
        <v>28</v>
      </c>
      <c r="C27" s="4" t="s">
        <v>29</v>
      </c>
      <c r="D27" s="28">
        <v>3</v>
      </c>
      <c r="E27" s="23">
        <v>4.4</v>
      </c>
      <c r="F27" s="23">
        <v>7.5</v>
      </c>
      <c r="G27" s="23">
        <v>20.2</v>
      </c>
      <c r="H27" s="35">
        <v>97</v>
      </c>
      <c r="I27" s="65">
        <v>159.6</v>
      </c>
      <c r="J27" s="43">
        <v>174.3</v>
      </c>
      <c r="K27" s="74">
        <v>159.22500000000002</v>
      </c>
      <c r="L27" s="56">
        <v>109.2105263157895</v>
      </c>
      <c r="M27" s="59">
        <v>984.873949579832</v>
      </c>
      <c r="N27" s="78">
        <v>160.78350515463916</v>
      </c>
      <c r="O27" s="115">
        <v>154</v>
      </c>
      <c r="P27" s="113">
        <v>164.7</v>
      </c>
      <c r="Q27" s="114">
        <v>207.2</v>
      </c>
    </row>
    <row r="28" spans="2:17" ht="12">
      <c r="B28" s="7" t="s">
        <v>30</v>
      </c>
      <c r="C28" s="188" t="s">
        <v>31</v>
      </c>
      <c r="D28" s="170">
        <v>789</v>
      </c>
      <c r="E28" s="171">
        <v>1450</v>
      </c>
      <c r="F28" s="171">
        <v>2222</v>
      </c>
      <c r="G28" s="171">
        <v>1971</v>
      </c>
      <c r="H28" s="172">
        <v>1282</v>
      </c>
      <c r="I28" s="174">
        <v>1144</v>
      </c>
      <c r="J28" s="175">
        <v>1062</v>
      </c>
      <c r="K28" s="719">
        <v>1113</v>
      </c>
      <c r="L28" s="176">
        <v>92.83216783216784</v>
      </c>
      <c r="M28" s="177">
        <v>88.58932461873638</v>
      </c>
      <c r="N28" s="189">
        <v>87.5195007800312</v>
      </c>
      <c r="O28" s="224">
        <v>1306</v>
      </c>
      <c r="P28" s="225">
        <v>1255</v>
      </c>
      <c r="Q28" s="226">
        <v>559</v>
      </c>
    </row>
    <row r="29" spans="2:17" ht="12">
      <c r="B29" s="7" t="s">
        <v>130</v>
      </c>
      <c r="C29" s="4" t="s">
        <v>32</v>
      </c>
      <c r="D29" s="22">
        <v>67.7</v>
      </c>
      <c r="E29" s="23">
        <v>47.6</v>
      </c>
      <c r="F29" s="23">
        <v>41.5</v>
      </c>
      <c r="G29" s="23">
        <v>45.8</v>
      </c>
      <c r="H29" s="35">
        <v>54</v>
      </c>
      <c r="I29" s="65">
        <v>62.5</v>
      </c>
      <c r="J29" s="43">
        <v>61.6</v>
      </c>
      <c r="K29" s="82">
        <v>60.699999999999996</v>
      </c>
      <c r="L29" s="56">
        <v>98.56</v>
      </c>
      <c r="M29" s="59">
        <v>112.00897867564534</v>
      </c>
      <c r="N29" s="78">
        <v>110.8888888888889</v>
      </c>
      <c r="O29" s="112">
        <v>61.1</v>
      </c>
      <c r="P29" s="59">
        <v>61</v>
      </c>
      <c r="Q29" s="114">
        <v>62.8</v>
      </c>
    </row>
    <row r="30" spans="2:17" ht="12">
      <c r="B30" s="203" t="s">
        <v>106</v>
      </c>
      <c r="C30" s="136" t="s">
        <v>32</v>
      </c>
      <c r="D30" s="96">
        <v>15.47777777777778</v>
      </c>
      <c r="E30" s="102">
        <v>27.4</v>
      </c>
      <c r="F30" s="102">
        <v>29.7</v>
      </c>
      <c r="G30" s="102">
        <v>24.1</v>
      </c>
      <c r="H30" s="101">
        <v>18.915</v>
      </c>
      <c r="I30" s="42">
        <v>6.5</v>
      </c>
      <c r="J30" s="43">
        <v>4.7</v>
      </c>
      <c r="K30" s="52">
        <v>6.9125000000000005</v>
      </c>
      <c r="L30" s="56">
        <v>72.3076923076923</v>
      </c>
      <c r="M30" s="59">
        <v>75.33274956217164</v>
      </c>
      <c r="N30" s="78">
        <v>41.70235263018769</v>
      </c>
      <c r="O30" s="112">
        <v>9.6</v>
      </c>
      <c r="P30" s="59">
        <v>4.6</v>
      </c>
      <c r="Q30" s="114">
        <v>0</v>
      </c>
    </row>
    <row r="31" spans="2:17" ht="12">
      <c r="B31" s="203" t="s">
        <v>107</v>
      </c>
      <c r="C31" s="136" t="s">
        <v>32</v>
      </c>
      <c r="D31" s="96">
        <v>16.466666666666665</v>
      </c>
      <c r="E31" s="102">
        <v>13.4</v>
      </c>
      <c r="F31" s="102">
        <v>12</v>
      </c>
      <c r="G31" s="102">
        <v>18</v>
      </c>
      <c r="H31" s="101">
        <v>14.218</v>
      </c>
      <c r="I31" s="42">
        <v>14.8</v>
      </c>
      <c r="J31" s="43">
        <v>16.6</v>
      </c>
      <c r="K31" s="52">
        <v>15.295</v>
      </c>
      <c r="L31" s="56">
        <v>112.16216216216218</v>
      </c>
      <c r="M31" s="59">
        <v>126.84251968503939</v>
      </c>
      <c r="N31" s="78">
        <v>106.59727106484738</v>
      </c>
      <c r="O31" s="112">
        <v>12.9</v>
      </c>
      <c r="P31" s="59">
        <v>21.2</v>
      </c>
      <c r="Q31" s="114">
        <v>14.2</v>
      </c>
    </row>
    <row r="32" spans="2:17" ht="12">
      <c r="B32" s="203" t="s">
        <v>108</v>
      </c>
      <c r="C32" s="136" t="s">
        <v>32</v>
      </c>
      <c r="D32" s="96">
        <v>0.05555555555555555</v>
      </c>
      <c r="E32" s="102">
        <v>1.75</v>
      </c>
      <c r="F32" s="102">
        <v>3.15</v>
      </c>
      <c r="G32" s="102">
        <v>4.6</v>
      </c>
      <c r="H32" s="101">
        <v>8.601</v>
      </c>
      <c r="I32" s="42">
        <v>9.9</v>
      </c>
      <c r="J32" s="43">
        <v>10.4</v>
      </c>
      <c r="K32" s="52">
        <v>10.174999999999999</v>
      </c>
      <c r="L32" s="56">
        <v>105.05050505050507</v>
      </c>
      <c r="M32" s="59">
        <v>269.40816326530614</v>
      </c>
      <c r="N32" s="78">
        <v>117.84676200441805</v>
      </c>
      <c r="O32" s="112">
        <v>6.4</v>
      </c>
      <c r="P32" s="59">
        <v>13.2</v>
      </c>
      <c r="Q32" s="114">
        <v>10.5</v>
      </c>
    </row>
    <row r="33" spans="2:17" ht="12">
      <c r="B33" s="203" t="s">
        <v>125</v>
      </c>
      <c r="C33" s="136" t="s">
        <v>32</v>
      </c>
      <c r="D33" s="96">
        <v>0.29999999999999716</v>
      </c>
      <c r="E33" s="102">
        <v>9.849999999999994</v>
      </c>
      <c r="F33" s="102">
        <v>13.649999999999991</v>
      </c>
      <c r="G33" s="102">
        <v>7.5</v>
      </c>
      <c r="H33" s="101">
        <v>4.266000000000005</v>
      </c>
      <c r="I33" s="102">
        <v>6.299999999999997</v>
      </c>
      <c r="J33" s="101">
        <v>6.699999999999989</v>
      </c>
      <c r="K33" s="52">
        <v>6.917499999999993</v>
      </c>
      <c r="L33" s="56">
        <v>106.34920634920621</v>
      </c>
      <c r="M33" s="59">
        <v>50.06808510638303</v>
      </c>
      <c r="N33" s="78">
        <v>162.68166901078234</v>
      </c>
      <c r="O33" s="276">
        <v>9.999999999999986</v>
      </c>
      <c r="P33" s="102">
        <v>0</v>
      </c>
      <c r="Q33" s="155">
        <v>12.5</v>
      </c>
    </row>
    <row r="34" spans="2:17" ht="12">
      <c r="B34" s="203" t="s">
        <v>127</v>
      </c>
      <c r="C34" s="136" t="s">
        <v>32</v>
      </c>
      <c r="D34" s="96">
        <v>96.1888888888889</v>
      </c>
      <c r="E34" s="102">
        <v>80.8</v>
      </c>
      <c r="F34" s="102">
        <v>64</v>
      </c>
      <c r="G34" s="102">
        <v>59.800000000000004</v>
      </c>
      <c r="H34" s="101">
        <v>52.516000000000005</v>
      </c>
      <c r="I34" s="45">
        <v>40.43</v>
      </c>
      <c r="J34" s="43">
        <v>35.5</v>
      </c>
      <c r="K34" s="52">
        <v>39.3725</v>
      </c>
      <c r="L34" s="56">
        <v>87.80608459065051</v>
      </c>
      <c r="M34" s="59">
        <v>77.56629834254143</v>
      </c>
      <c r="N34" s="78">
        <v>77.62967476578567</v>
      </c>
      <c r="O34" s="112">
        <v>40.7</v>
      </c>
      <c r="P34" s="59">
        <v>29.8</v>
      </c>
      <c r="Q34" s="114">
        <v>37.9</v>
      </c>
    </row>
    <row r="35" spans="2:17" ht="12">
      <c r="B35" s="203" t="s">
        <v>128</v>
      </c>
      <c r="C35" s="138" t="s">
        <v>32</v>
      </c>
      <c r="D35" s="242">
        <v>3.8111111111111113</v>
      </c>
      <c r="E35" s="243">
        <v>19.15</v>
      </c>
      <c r="F35" s="243">
        <v>36</v>
      </c>
      <c r="G35" s="243">
        <v>40.2</v>
      </c>
      <c r="H35" s="244">
        <v>47.483999999999995</v>
      </c>
      <c r="I35" s="254">
        <v>59.57</v>
      </c>
      <c r="J35" s="246">
        <v>64.5</v>
      </c>
      <c r="K35" s="715">
        <v>60.6275</v>
      </c>
      <c r="L35" s="236">
        <v>108.27597784119523</v>
      </c>
      <c r="M35" s="237">
        <v>158.9918404351768</v>
      </c>
      <c r="N35" s="238">
        <v>124.71990565243031</v>
      </c>
      <c r="O35" s="255">
        <v>59.3</v>
      </c>
      <c r="P35" s="237">
        <v>70.2</v>
      </c>
      <c r="Q35" s="256">
        <v>62.1</v>
      </c>
    </row>
    <row r="36" spans="2:17" ht="12">
      <c r="B36" s="7" t="s">
        <v>33</v>
      </c>
      <c r="C36" s="4" t="s">
        <v>34</v>
      </c>
      <c r="D36" s="170">
        <v>31.8</v>
      </c>
      <c r="E36" s="171">
        <v>45.3</v>
      </c>
      <c r="F36" s="171">
        <v>63.4</v>
      </c>
      <c r="G36" s="171">
        <v>72.4</v>
      </c>
      <c r="H36" s="172">
        <v>80.5</v>
      </c>
      <c r="I36" s="173">
        <v>93.6</v>
      </c>
      <c r="J36" s="175">
        <v>100.3</v>
      </c>
      <c r="K36" s="74">
        <v>95.62500000000001</v>
      </c>
      <c r="L36" s="56">
        <v>107.15811965811966</v>
      </c>
      <c r="M36" s="59">
        <v>140.6623735050598</v>
      </c>
      <c r="N36" s="291">
        <v>116.99378881987579</v>
      </c>
      <c r="O36" s="224">
        <v>99.1</v>
      </c>
      <c r="P36" s="225">
        <v>99.3</v>
      </c>
      <c r="Q36" s="226">
        <v>102.8</v>
      </c>
    </row>
    <row r="37" spans="2:17" ht="12">
      <c r="B37" s="203" t="s">
        <v>118</v>
      </c>
      <c r="C37" s="136" t="s">
        <v>34</v>
      </c>
      <c r="D37" s="96">
        <v>53.37777777777777</v>
      </c>
      <c r="E37" s="102">
        <v>80.45</v>
      </c>
      <c r="F37" s="102">
        <v>129</v>
      </c>
      <c r="G37" s="102">
        <v>154.3</v>
      </c>
      <c r="H37" s="101">
        <v>207.27200000000002</v>
      </c>
      <c r="I37" s="15">
        <v>288.1</v>
      </c>
      <c r="J37" s="43">
        <v>304.3</v>
      </c>
      <c r="K37" s="74">
        <v>269.69</v>
      </c>
      <c r="L37" s="56">
        <v>105.62304755293302</v>
      </c>
      <c r="M37" s="59">
        <v>172.62926712819288</v>
      </c>
      <c r="N37" s="291">
        <v>127.55606160021615</v>
      </c>
      <c r="O37" s="115">
        <v>230</v>
      </c>
      <c r="P37" s="59">
        <v>310</v>
      </c>
      <c r="Q37" s="275">
        <v>371</v>
      </c>
    </row>
    <row r="38" spans="2:17" ht="12">
      <c r="B38" s="203" t="s">
        <v>122</v>
      </c>
      <c r="C38" s="136" t="s">
        <v>34</v>
      </c>
      <c r="D38" s="96">
        <v>27.8</v>
      </c>
      <c r="E38" s="102">
        <v>42.9</v>
      </c>
      <c r="F38" s="102">
        <v>49.75</v>
      </c>
      <c r="G38" s="102">
        <v>52.8</v>
      </c>
      <c r="H38" s="101">
        <v>62.725</v>
      </c>
      <c r="I38" s="15">
        <v>65.65</v>
      </c>
      <c r="J38" s="294">
        <v>65.38</v>
      </c>
      <c r="K38" s="74">
        <v>65.60499999999999</v>
      </c>
      <c r="L38" s="56">
        <v>99.58872810357957</v>
      </c>
      <c r="M38" s="59">
        <v>124.68969239071774</v>
      </c>
      <c r="N38" s="291">
        <v>104.62495017935434</v>
      </c>
      <c r="O38" s="96">
        <v>75.3</v>
      </c>
      <c r="P38" s="102">
        <v>55.6</v>
      </c>
      <c r="Q38" s="101">
        <v>68.5</v>
      </c>
    </row>
    <row r="39" spans="2:17" ht="12">
      <c r="B39" s="7" t="s">
        <v>35</v>
      </c>
      <c r="C39" s="4" t="s">
        <v>34</v>
      </c>
      <c r="D39" s="22">
        <v>37.5</v>
      </c>
      <c r="E39" s="29">
        <v>59</v>
      </c>
      <c r="F39" s="23">
        <v>78.7</v>
      </c>
      <c r="G39" s="23">
        <v>86.9</v>
      </c>
      <c r="H39" s="24">
        <v>93.1</v>
      </c>
      <c r="I39" s="42">
        <v>103.9</v>
      </c>
      <c r="J39" s="43">
        <v>110.9</v>
      </c>
      <c r="K39" s="74">
        <v>106</v>
      </c>
      <c r="L39" s="56">
        <v>106.73724735322425</v>
      </c>
      <c r="M39" s="59">
        <v>130.718954248366</v>
      </c>
      <c r="N39" s="291">
        <v>112.86788399570355</v>
      </c>
      <c r="O39" s="112">
        <v>116.9</v>
      </c>
      <c r="P39" s="113">
        <v>104.3</v>
      </c>
      <c r="Q39" s="114">
        <v>113.8</v>
      </c>
    </row>
    <row r="40" spans="2:17" ht="12">
      <c r="B40" s="7" t="s">
        <v>129</v>
      </c>
      <c r="C40" s="4" t="s">
        <v>17</v>
      </c>
      <c r="D40" s="285">
        <v>16.3</v>
      </c>
      <c r="E40" s="286">
        <v>15.2</v>
      </c>
      <c r="F40" s="286">
        <v>14.7</v>
      </c>
      <c r="G40" s="286">
        <v>12.3</v>
      </c>
      <c r="H40" s="198">
        <v>8.1</v>
      </c>
      <c r="I40" s="287">
        <v>7.7</v>
      </c>
      <c r="J40" s="278">
        <v>6.5</v>
      </c>
      <c r="K40" s="199">
        <v>7.07</v>
      </c>
      <c r="L40" s="56">
        <v>84.4155844155844</v>
      </c>
      <c r="M40" s="59">
        <v>68.22742474916387</v>
      </c>
      <c r="N40" s="291">
        <v>88.04938271604938</v>
      </c>
      <c r="O40" s="288">
        <v>8.1</v>
      </c>
      <c r="P40" s="289">
        <v>7.7</v>
      </c>
      <c r="Q40" s="290">
        <v>3.4</v>
      </c>
    </row>
    <row r="41" spans="2:17" ht="12">
      <c r="B41" s="203" t="s">
        <v>118</v>
      </c>
      <c r="C41" s="136" t="s">
        <v>17</v>
      </c>
      <c r="D41" s="279">
        <v>2.411111111111111</v>
      </c>
      <c r="E41" s="97">
        <v>2.4</v>
      </c>
      <c r="F41" s="97">
        <v>1.95</v>
      </c>
      <c r="G41" s="97">
        <v>2</v>
      </c>
      <c r="H41" s="162">
        <v>0.921</v>
      </c>
      <c r="I41" s="149">
        <v>0.59</v>
      </c>
      <c r="J41" s="278">
        <v>0.63</v>
      </c>
      <c r="K41" s="199">
        <v>0.6922499999999999</v>
      </c>
      <c r="L41" s="56">
        <v>106.77966101694916</v>
      </c>
      <c r="M41" s="59">
        <v>67.14942528735634</v>
      </c>
      <c r="N41" s="291">
        <v>76.41693811074917</v>
      </c>
      <c r="O41" s="288">
        <v>0.7</v>
      </c>
      <c r="P41" s="289">
        <v>0.9</v>
      </c>
      <c r="Q41" s="290">
        <v>0.2</v>
      </c>
    </row>
    <row r="42" spans="2:17" ht="12">
      <c r="B42" s="203" t="s">
        <v>122</v>
      </c>
      <c r="C42" s="136" t="s">
        <v>17</v>
      </c>
      <c r="D42" s="279">
        <v>0.05555555555555555</v>
      </c>
      <c r="E42" s="97">
        <v>0.5</v>
      </c>
      <c r="F42" s="97">
        <v>1.45</v>
      </c>
      <c r="G42" s="97">
        <v>1.6</v>
      </c>
      <c r="H42" s="162">
        <v>1.6819999999999997</v>
      </c>
      <c r="I42" s="149">
        <v>1.83</v>
      </c>
      <c r="J42" s="295">
        <v>1.8</v>
      </c>
      <c r="K42" s="199">
        <v>1.8215000000000001</v>
      </c>
      <c r="L42" s="56">
        <v>98.36065573770492</v>
      </c>
      <c r="M42" s="59">
        <v>168.30769230769232</v>
      </c>
      <c r="N42" s="291">
        <v>107.91914387633771</v>
      </c>
      <c r="O42" s="279">
        <v>1.1</v>
      </c>
      <c r="P42" s="97">
        <v>3</v>
      </c>
      <c r="Q42" s="162">
        <v>0.9</v>
      </c>
    </row>
    <row r="43" spans="2:17" ht="12">
      <c r="B43" s="7" t="s">
        <v>119</v>
      </c>
      <c r="C43" s="4" t="s">
        <v>17</v>
      </c>
      <c r="D43" s="285">
        <v>20.8</v>
      </c>
      <c r="E43" s="286">
        <v>24.6</v>
      </c>
      <c r="F43" s="286">
        <v>28.5</v>
      </c>
      <c r="G43" s="286">
        <v>22.9</v>
      </c>
      <c r="H43" s="198">
        <v>13.8</v>
      </c>
      <c r="I43" s="287">
        <v>11.1</v>
      </c>
      <c r="J43" s="278">
        <v>9.6</v>
      </c>
      <c r="K43" s="199">
        <v>10.6125</v>
      </c>
      <c r="L43" s="56">
        <v>86.48648648648648</v>
      </c>
      <c r="M43" s="59">
        <v>69.11487758945385</v>
      </c>
      <c r="N43" s="291">
        <v>78.33333333333333</v>
      </c>
      <c r="O43" s="288">
        <v>11.1</v>
      </c>
      <c r="P43" s="289">
        <v>12.1</v>
      </c>
      <c r="Q43" s="290">
        <v>4.9</v>
      </c>
    </row>
    <row r="44" spans="2:17" ht="12">
      <c r="B44" s="7" t="s">
        <v>36</v>
      </c>
      <c r="C44" s="4" t="s">
        <v>37</v>
      </c>
      <c r="D44" s="28">
        <v>5</v>
      </c>
      <c r="E44" s="29">
        <v>6</v>
      </c>
      <c r="F44" s="23">
        <v>8.5</v>
      </c>
      <c r="G44" s="23">
        <v>10.5</v>
      </c>
      <c r="H44" s="24">
        <v>11.6</v>
      </c>
      <c r="I44" s="42">
        <v>13.2</v>
      </c>
      <c r="J44" s="43">
        <v>11.6</v>
      </c>
      <c r="K44" s="74">
        <v>12.6</v>
      </c>
      <c r="L44" s="56">
        <v>87.87878787878788</v>
      </c>
      <c r="M44" s="59">
        <v>152.41379310344828</v>
      </c>
      <c r="N44" s="291">
        <v>108.44827586206898</v>
      </c>
      <c r="O44" s="115">
        <v>9</v>
      </c>
      <c r="P44" s="113">
        <v>14.1</v>
      </c>
      <c r="Q44" s="114">
        <v>10.8</v>
      </c>
    </row>
    <row r="45" spans="2:17" ht="12">
      <c r="B45" s="203" t="s">
        <v>118</v>
      </c>
      <c r="C45" s="136" t="s">
        <v>37</v>
      </c>
      <c r="D45" s="96">
        <v>3.488888888888889</v>
      </c>
      <c r="E45" s="102">
        <v>4.75</v>
      </c>
      <c r="F45" s="102">
        <v>6.35</v>
      </c>
      <c r="G45" s="102">
        <v>9.6</v>
      </c>
      <c r="H45" s="101">
        <v>4.943</v>
      </c>
      <c r="I45" s="15">
        <v>3.09</v>
      </c>
      <c r="J45" s="43">
        <v>2.3</v>
      </c>
      <c r="K45" s="74">
        <v>4.3425</v>
      </c>
      <c r="L45" s="56">
        <v>74.43365695792879</v>
      </c>
      <c r="M45" s="59">
        <v>131.018018018018</v>
      </c>
      <c r="N45" s="291">
        <v>88.4483107424641</v>
      </c>
      <c r="O45" s="115">
        <v>6.3</v>
      </c>
      <c r="P45" s="59">
        <v>1</v>
      </c>
      <c r="Q45" s="275">
        <v>0.1</v>
      </c>
    </row>
    <row r="46" spans="2:17" ht="12">
      <c r="B46" s="203" t="s">
        <v>122</v>
      </c>
      <c r="C46" s="136" t="s">
        <v>37</v>
      </c>
      <c r="D46" s="96">
        <v>0.1</v>
      </c>
      <c r="E46" s="102">
        <v>3.25</v>
      </c>
      <c r="F46" s="102">
        <v>6.1</v>
      </c>
      <c r="G46" s="102">
        <v>9.25</v>
      </c>
      <c r="H46" s="101">
        <v>12.772</v>
      </c>
      <c r="I46" s="15">
        <v>15.08</v>
      </c>
      <c r="J46" s="294">
        <v>16.44</v>
      </c>
      <c r="K46" s="74">
        <v>14.879999999999999</v>
      </c>
      <c r="L46" s="56">
        <v>109.0185676392573</v>
      </c>
      <c r="M46" s="59">
        <v>235.52941176470586</v>
      </c>
      <c r="N46" s="291">
        <v>112.77795176949577</v>
      </c>
      <c r="O46" s="96">
        <v>15</v>
      </c>
      <c r="P46" s="102">
        <v>15.9</v>
      </c>
      <c r="Q46" s="101">
        <v>18.6</v>
      </c>
    </row>
    <row r="47" spans="2:17" ht="12">
      <c r="B47" s="7" t="s">
        <v>35</v>
      </c>
      <c r="C47" s="4" t="s">
        <v>37</v>
      </c>
      <c r="D47" s="32">
        <v>4.5</v>
      </c>
      <c r="E47" s="33">
        <v>5.2</v>
      </c>
      <c r="F47" s="33">
        <v>7.7</v>
      </c>
      <c r="G47" s="280">
        <v>10</v>
      </c>
      <c r="H47" s="34">
        <v>11.7</v>
      </c>
      <c r="I47" s="47">
        <v>13.2</v>
      </c>
      <c r="J47" s="48">
        <v>11.8</v>
      </c>
      <c r="K47" s="74">
        <v>12.649999999999999</v>
      </c>
      <c r="L47" s="58">
        <v>89.3939393939394</v>
      </c>
      <c r="M47" s="61">
        <v>168.21705426356587</v>
      </c>
      <c r="N47" s="210">
        <v>107.6923076923077</v>
      </c>
      <c r="O47" s="116">
        <v>9.8</v>
      </c>
      <c r="P47" s="117">
        <v>13.7</v>
      </c>
      <c r="Q47" s="118">
        <v>11.2</v>
      </c>
    </row>
    <row r="48" spans="2:17" ht="13.5">
      <c r="B48" s="10" t="s">
        <v>97</v>
      </c>
      <c r="C48" s="6" t="s">
        <v>38</v>
      </c>
      <c r="D48" s="25">
        <v>2159</v>
      </c>
      <c r="E48" s="26">
        <v>1784</v>
      </c>
      <c r="F48" s="26">
        <v>1366</v>
      </c>
      <c r="G48" s="26">
        <v>1027</v>
      </c>
      <c r="H48" s="27">
        <v>1288</v>
      </c>
      <c r="I48" s="49">
        <v>1253</v>
      </c>
      <c r="J48" s="43">
        <v>1243</v>
      </c>
      <c r="K48" s="83">
        <v>1287.75</v>
      </c>
      <c r="L48" s="56">
        <v>99.20191540303273</v>
      </c>
      <c r="M48" s="59">
        <v>73.4920634920635</v>
      </c>
      <c r="N48" s="291">
        <v>98.55590062111801</v>
      </c>
      <c r="O48" s="109">
        <v>1020</v>
      </c>
      <c r="P48" s="110">
        <v>1068</v>
      </c>
      <c r="Q48" s="111">
        <v>1700</v>
      </c>
    </row>
    <row r="49" spans="2:17" ht="12">
      <c r="B49" s="203" t="s">
        <v>118</v>
      </c>
      <c r="C49" s="136" t="s">
        <v>39</v>
      </c>
      <c r="D49" s="98">
        <v>586.4444444444445</v>
      </c>
      <c r="E49" s="99">
        <v>564.5</v>
      </c>
      <c r="F49" s="99">
        <v>418.5</v>
      </c>
      <c r="G49" s="99">
        <v>453</v>
      </c>
      <c r="H49" s="100">
        <v>728.88</v>
      </c>
      <c r="I49" s="147">
        <v>791.5</v>
      </c>
      <c r="J49" s="43">
        <v>789</v>
      </c>
      <c r="K49" s="82">
        <v>766.725</v>
      </c>
      <c r="L49" s="56">
        <v>99.68414403032217</v>
      </c>
      <c r="M49" s="59">
        <v>120.23194303153613</v>
      </c>
      <c r="N49" s="291">
        <v>110.18823400285369</v>
      </c>
      <c r="O49" s="112">
        <v>655</v>
      </c>
      <c r="P49" s="113">
        <v>681</v>
      </c>
      <c r="Q49" s="114">
        <v>1068</v>
      </c>
    </row>
    <row r="50" spans="2:17" ht="12">
      <c r="B50" s="203" t="s">
        <v>122</v>
      </c>
      <c r="C50" s="136" t="s">
        <v>39</v>
      </c>
      <c r="D50" s="98">
        <v>1566</v>
      </c>
      <c r="E50" s="99">
        <v>1541.5</v>
      </c>
      <c r="F50" s="99">
        <v>1332</v>
      </c>
      <c r="G50" s="99">
        <v>1566</v>
      </c>
      <c r="H50" s="100">
        <v>1492.75</v>
      </c>
      <c r="I50" s="147">
        <v>1210.9</v>
      </c>
      <c r="J50" s="296">
        <v>1189.4</v>
      </c>
      <c r="K50" s="82">
        <v>1229.5500000000002</v>
      </c>
      <c r="L50" s="56">
        <v>98.2244611446032</v>
      </c>
      <c r="M50" s="59">
        <v>106.44684183052027</v>
      </c>
      <c r="N50" s="291">
        <v>84.93719644950595</v>
      </c>
      <c r="O50" s="93">
        <v>1549</v>
      </c>
      <c r="P50" s="94">
        <v>1136</v>
      </c>
      <c r="Q50" s="95">
        <v>901</v>
      </c>
    </row>
    <row r="51" spans="2:17" ht="12">
      <c r="B51" s="7" t="s">
        <v>35</v>
      </c>
      <c r="C51" s="4" t="s">
        <v>39</v>
      </c>
      <c r="D51" s="22">
        <v>2050</v>
      </c>
      <c r="E51" s="23">
        <v>1729</v>
      </c>
      <c r="F51" s="23">
        <v>1310</v>
      </c>
      <c r="G51" s="23">
        <v>1039</v>
      </c>
      <c r="H51" s="24">
        <v>1185</v>
      </c>
      <c r="I51" s="42">
        <v>1195</v>
      </c>
      <c r="J51" s="43">
        <v>1210</v>
      </c>
      <c r="K51" s="82">
        <v>1227.25</v>
      </c>
      <c r="L51" s="56">
        <v>101.25523012552303</v>
      </c>
      <c r="M51" s="59">
        <v>73.18196775255018</v>
      </c>
      <c r="N51" s="291">
        <v>102.58227848101265</v>
      </c>
      <c r="O51" s="112">
        <v>1104</v>
      </c>
      <c r="P51" s="113">
        <v>1079</v>
      </c>
      <c r="Q51" s="114">
        <v>1489</v>
      </c>
    </row>
    <row r="52" spans="2:18" ht="12">
      <c r="B52" s="7" t="s">
        <v>112</v>
      </c>
      <c r="C52" s="4" t="s">
        <v>40</v>
      </c>
      <c r="D52" s="22">
        <v>1173</v>
      </c>
      <c r="E52" s="23">
        <v>1219</v>
      </c>
      <c r="F52" s="23">
        <v>1279</v>
      </c>
      <c r="G52" s="23">
        <v>932</v>
      </c>
      <c r="H52" s="24">
        <v>860</v>
      </c>
      <c r="I52" s="42">
        <v>892</v>
      </c>
      <c r="J52" s="43">
        <v>820</v>
      </c>
      <c r="K52" s="82">
        <v>881</v>
      </c>
      <c r="L52" s="56">
        <v>91.92825112107623</v>
      </c>
      <c r="M52" s="59">
        <v>71.73738991192954</v>
      </c>
      <c r="N52" s="291">
        <v>101.32558139534883</v>
      </c>
      <c r="O52" s="93">
        <v>844</v>
      </c>
      <c r="P52" s="94">
        <v>860</v>
      </c>
      <c r="Q52" s="95">
        <v>744</v>
      </c>
      <c r="R52" s="108"/>
    </row>
    <row r="53" spans="2:18" ht="12">
      <c r="B53" s="7" t="s">
        <v>41</v>
      </c>
      <c r="C53" s="4" t="s">
        <v>40</v>
      </c>
      <c r="D53" s="32">
        <v>1612</v>
      </c>
      <c r="E53" s="33">
        <v>2503</v>
      </c>
      <c r="F53" s="33">
        <v>2987</v>
      </c>
      <c r="G53" s="33">
        <v>2075</v>
      </c>
      <c r="H53" s="34">
        <v>1493</v>
      </c>
      <c r="I53" s="47">
        <v>1324</v>
      </c>
      <c r="J53" s="48">
        <v>1261</v>
      </c>
      <c r="K53" s="284">
        <v>1329.5</v>
      </c>
      <c r="L53" s="56">
        <v>95.2416918429003</v>
      </c>
      <c r="M53" s="59">
        <v>64.99089253187614</v>
      </c>
      <c r="N53" s="291">
        <v>89.47086403215003</v>
      </c>
      <c r="O53" s="292">
        <v>1435</v>
      </c>
      <c r="P53" s="106">
        <v>1318</v>
      </c>
      <c r="Q53" s="107">
        <v>1012</v>
      </c>
      <c r="R53" s="108"/>
    </row>
    <row r="54" spans="2:18" ht="12">
      <c r="B54" s="10" t="s">
        <v>96</v>
      </c>
      <c r="C54" s="6" t="s">
        <v>42</v>
      </c>
      <c r="D54" s="22">
        <v>38</v>
      </c>
      <c r="E54" s="31">
        <v>47.3</v>
      </c>
      <c r="F54" s="31">
        <v>87.5</v>
      </c>
      <c r="G54" s="31">
        <v>377.3</v>
      </c>
      <c r="H54" s="24">
        <v>701</v>
      </c>
      <c r="I54" s="65">
        <v>1312</v>
      </c>
      <c r="J54" s="50">
        <v>1376</v>
      </c>
      <c r="K54" s="80">
        <v>1181.25</v>
      </c>
      <c r="L54" s="57">
        <v>104.8780487804878</v>
      </c>
      <c r="M54" s="62">
        <v>799.9258160237388</v>
      </c>
      <c r="N54" s="77">
        <v>162.59629101283878</v>
      </c>
      <c r="O54" s="119">
        <v>1706</v>
      </c>
      <c r="P54" s="120">
        <v>1398</v>
      </c>
      <c r="Q54" s="121">
        <v>1018</v>
      </c>
      <c r="R54" s="89"/>
    </row>
    <row r="55" spans="2:18" ht="12">
      <c r="B55" s="7" t="s">
        <v>35</v>
      </c>
      <c r="C55" s="4" t="s">
        <v>42</v>
      </c>
      <c r="D55" s="22" t="s">
        <v>23</v>
      </c>
      <c r="E55" s="23" t="s">
        <v>23</v>
      </c>
      <c r="F55" s="23" t="s">
        <v>23</v>
      </c>
      <c r="G55" s="23">
        <v>549</v>
      </c>
      <c r="H55" s="24">
        <v>906</v>
      </c>
      <c r="I55" s="65">
        <v>1554</v>
      </c>
      <c r="J55" s="43">
        <v>1677</v>
      </c>
      <c r="K55" s="80">
        <v>1474.5</v>
      </c>
      <c r="L55" s="56">
        <v>107.91505791505791</v>
      </c>
      <c r="M55" s="60" t="s">
        <v>71</v>
      </c>
      <c r="N55" s="78">
        <v>156.53421633554086</v>
      </c>
      <c r="O55" s="93">
        <v>2346</v>
      </c>
      <c r="P55" s="94">
        <v>1552</v>
      </c>
      <c r="Q55" s="95">
        <v>1175</v>
      </c>
      <c r="R55" s="108"/>
    </row>
    <row r="56" spans="2:17" ht="12">
      <c r="B56" s="7" t="s">
        <v>43</v>
      </c>
      <c r="C56" s="4" t="s">
        <v>44</v>
      </c>
      <c r="D56" s="22">
        <v>49</v>
      </c>
      <c r="E56" s="23">
        <v>53</v>
      </c>
      <c r="F56" s="23">
        <v>91</v>
      </c>
      <c r="G56" s="23">
        <v>407</v>
      </c>
      <c r="H56" s="24">
        <v>767</v>
      </c>
      <c r="I56" s="65">
        <v>1354</v>
      </c>
      <c r="J56" s="43">
        <v>1457</v>
      </c>
      <c r="K56" s="80">
        <v>1236.5</v>
      </c>
      <c r="L56" s="56">
        <v>107.60709010339735</v>
      </c>
      <c r="M56" s="59">
        <v>815.2777777777778</v>
      </c>
      <c r="N56" s="78">
        <v>155.6975228161669</v>
      </c>
      <c r="O56" s="112">
        <v>1923</v>
      </c>
      <c r="P56" s="113">
        <v>1545</v>
      </c>
      <c r="Q56" s="114">
        <v>873</v>
      </c>
    </row>
    <row r="57" spans="2:17" ht="12">
      <c r="B57" s="203" t="s">
        <v>118</v>
      </c>
      <c r="C57" s="4" t="s">
        <v>44</v>
      </c>
      <c r="D57" s="98">
        <v>185.4888888888889</v>
      </c>
      <c r="E57" s="99">
        <v>232.15</v>
      </c>
      <c r="F57" s="99">
        <v>325.65</v>
      </c>
      <c r="G57" s="99">
        <v>1208.75</v>
      </c>
      <c r="H57" s="100">
        <v>1187.694</v>
      </c>
      <c r="I57" s="147">
        <v>1502.7</v>
      </c>
      <c r="J57" s="43">
        <v>1460</v>
      </c>
      <c r="K57" s="80">
        <v>1719.2275</v>
      </c>
      <c r="L57" s="56">
        <v>97.15844812670527</v>
      </c>
      <c r="M57" s="59">
        <v>429.62423807816424</v>
      </c>
      <c r="N57" s="78">
        <v>137.07924768500976</v>
      </c>
      <c r="O57" s="112">
        <v>3364</v>
      </c>
      <c r="P57" s="113">
        <v>792</v>
      </c>
      <c r="Q57" s="114">
        <v>445</v>
      </c>
    </row>
    <row r="58" spans="2:17" ht="12">
      <c r="B58" s="203" t="s">
        <v>122</v>
      </c>
      <c r="C58" s="4" t="s">
        <v>44</v>
      </c>
      <c r="D58" s="98">
        <v>33.1</v>
      </c>
      <c r="E58" s="99">
        <v>90.6</v>
      </c>
      <c r="F58" s="99">
        <v>173.15</v>
      </c>
      <c r="G58" s="99">
        <v>559.7</v>
      </c>
      <c r="H58" s="100">
        <v>1343.706</v>
      </c>
      <c r="I58" s="147">
        <v>2219</v>
      </c>
      <c r="J58" s="296">
        <v>2559.2</v>
      </c>
      <c r="K58" s="80">
        <v>2009.0175</v>
      </c>
      <c r="L58" s="56">
        <v>115.33123028391165</v>
      </c>
      <c r="M58" s="59">
        <v>721.6705213270142</v>
      </c>
      <c r="N58" s="291">
        <v>143.2749425841665</v>
      </c>
      <c r="O58" s="98">
        <v>3601</v>
      </c>
      <c r="P58" s="99">
        <v>2513</v>
      </c>
      <c r="Q58" s="100">
        <v>1579</v>
      </c>
    </row>
    <row r="59" spans="2:17" ht="12">
      <c r="B59" s="7" t="s">
        <v>35</v>
      </c>
      <c r="C59" s="4" t="s">
        <v>44</v>
      </c>
      <c r="D59" s="22">
        <v>50</v>
      </c>
      <c r="E59" s="23">
        <v>55</v>
      </c>
      <c r="F59" s="23">
        <v>101</v>
      </c>
      <c r="G59" s="23">
        <v>488</v>
      </c>
      <c r="H59" s="24">
        <v>876</v>
      </c>
      <c r="I59" s="42">
        <v>1469</v>
      </c>
      <c r="J59" s="43">
        <v>1606</v>
      </c>
      <c r="K59" s="80">
        <v>1420.5</v>
      </c>
      <c r="L59" s="56">
        <v>109.32607215793058</v>
      </c>
      <c r="M59" s="59">
        <v>874.3589743589743</v>
      </c>
      <c r="N59" s="291">
        <v>155.82191780821915</v>
      </c>
      <c r="O59" s="112">
        <v>2319</v>
      </c>
      <c r="P59" s="113">
        <v>1517</v>
      </c>
      <c r="Q59" s="114">
        <v>1011</v>
      </c>
    </row>
    <row r="60" spans="2:18" ht="12">
      <c r="B60" s="315"/>
      <c r="C60" s="316"/>
      <c r="D60" s="317"/>
      <c r="E60" s="317"/>
      <c r="F60" s="317"/>
      <c r="G60" s="317"/>
      <c r="H60" s="317"/>
      <c r="I60" s="73"/>
      <c r="J60" s="73"/>
      <c r="K60" s="80"/>
      <c r="L60" s="318"/>
      <c r="M60" s="291"/>
      <c r="N60" s="291"/>
      <c r="O60" s="277"/>
      <c r="P60" s="277"/>
      <c r="Q60" s="277"/>
      <c r="R60" s="108"/>
    </row>
    <row r="61" spans="2:18" ht="12.75">
      <c r="B61" s="204"/>
      <c r="C61" s="205"/>
      <c r="D61" s="206"/>
      <c r="E61" s="206"/>
      <c r="F61" s="206"/>
      <c r="G61" s="206"/>
      <c r="H61" s="206"/>
      <c r="I61" s="207"/>
      <c r="J61" s="207"/>
      <c r="K61" s="208"/>
      <c r="L61" s="209"/>
      <c r="M61" s="210"/>
      <c r="N61" s="210"/>
      <c r="O61" s="211"/>
      <c r="P61" s="817" t="s">
        <v>353</v>
      </c>
      <c r="Q61" s="818"/>
      <c r="R61" s="108"/>
    </row>
    <row r="62" spans="2:17" ht="12">
      <c r="B62" s="825" t="s">
        <v>1</v>
      </c>
      <c r="C62" s="825" t="s">
        <v>2</v>
      </c>
      <c r="D62" s="16" t="s">
        <v>70</v>
      </c>
      <c r="E62" s="819" t="s">
        <v>81</v>
      </c>
      <c r="F62" s="819" t="s">
        <v>3</v>
      </c>
      <c r="G62" s="17" t="s">
        <v>4</v>
      </c>
      <c r="H62" s="18" t="s">
        <v>5</v>
      </c>
      <c r="I62" s="821">
        <v>2013</v>
      </c>
      <c r="J62" s="823">
        <v>2014</v>
      </c>
      <c r="K62" s="825" t="s">
        <v>350</v>
      </c>
      <c r="L62" s="54" t="s">
        <v>80</v>
      </c>
      <c r="M62" s="63" t="s">
        <v>72</v>
      </c>
      <c r="N62" s="75" t="s">
        <v>74</v>
      </c>
      <c r="O62" s="90" t="s">
        <v>76</v>
      </c>
      <c r="P62" s="91" t="s">
        <v>77</v>
      </c>
      <c r="Q62" s="92" t="s">
        <v>78</v>
      </c>
    </row>
    <row r="63" spans="2:17" ht="12">
      <c r="B63" s="830"/>
      <c r="C63" s="830"/>
      <c r="D63" s="19">
        <v>1970</v>
      </c>
      <c r="E63" s="820"/>
      <c r="F63" s="820"/>
      <c r="G63" s="20">
        <v>2000</v>
      </c>
      <c r="H63" s="21">
        <v>2010</v>
      </c>
      <c r="I63" s="822"/>
      <c r="J63" s="824"/>
      <c r="K63" s="826"/>
      <c r="L63" s="55">
        <v>20.13</v>
      </c>
      <c r="M63" s="64" t="s">
        <v>73</v>
      </c>
      <c r="N63" s="76" t="s">
        <v>75</v>
      </c>
      <c r="O63" s="827" t="s">
        <v>79</v>
      </c>
      <c r="P63" s="828"/>
      <c r="Q63" s="829"/>
    </row>
    <row r="64" spans="2:18" ht="12">
      <c r="B64" s="7" t="s">
        <v>45</v>
      </c>
      <c r="C64" s="4" t="s">
        <v>46</v>
      </c>
      <c r="D64" s="22" t="s">
        <v>23</v>
      </c>
      <c r="E64" s="23" t="s">
        <v>23</v>
      </c>
      <c r="F64" s="23">
        <v>2699</v>
      </c>
      <c r="G64" s="23">
        <v>9604</v>
      </c>
      <c r="H64" s="24">
        <v>13066</v>
      </c>
      <c r="I64" s="42">
        <v>20564</v>
      </c>
      <c r="J64" s="43">
        <v>21055</v>
      </c>
      <c r="K64" s="80">
        <v>19808</v>
      </c>
      <c r="L64" s="56">
        <v>102.38766776891654</v>
      </c>
      <c r="M64" s="59">
        <v>419.9703593923675</v>
      </c>
      <c r="N64" s="291">
        <v>146.10133170059697</v>
      </c>
      <c r="O64" s="93">
        <v>33281</v>
      </c>
      <c r="P64" s="122">
        <v>20002</v>
      </c>
      <c r="Q64" s="95">
        <v>10233</v>
      </c>
      <c r="R64" s="108"/>
    </row>
    <row r="65" spans="2:18" ht="12">
      <c r="B65" s="7" t="s">
        <v>47</v>
      </c>
      <c r="C65" s="4" t="s">
        <v>46</v>
      </c>
      <c r="D65" s="22" t="s">
        <v>23</v>
      </c>
      <c r="E65" s="23" t="s">
        <v>23</v>
      </c>
      <c r="F65" s="23">
        <v>3678</v>
      </c>
      <c r="G65" s="23">
        <v>14025</v>
      </c>
      <c r="H65" s="24">
        <v>20311</v>
      </c>
      <c r="I65" s="42">
        <v>33492</v>
      </c>
      <c r="J65" s="43">
        <v>36635</v>
      </c>
      <c r="K65" s="80">
        <v>32652</v>
      </c>
      <c r="L65" s="56">
        <v>109.38433058640868</v>
      </c>
      <c r="M65" s="59">
        <v>466.7754214246873</v>
      </c>
      <c r="N65" s="291">
        <v>153.03037762788637</v>
      </c>
      <c r="O65" s="93">
        <v>57624</v>
      </c>
      <c r="P65" s="122">
        <v>35148</v>
      </c>
      <c r="Q65" s="95">
        <v>17629</v>
      </c>
      <c r="R65" s="108"/>
    </row>
    <row r="66" spans="2:18" ht="12">
      <c r="B66" s="197" t="s">
        <v>84</v>
      </c>
      <c r="C66" s="139" t="s">
        <v>58</v>
      </c>
      <c r="D66" s="93" t="s">
        <v>23</v>
      </c>
      <c r="E66" s="94" t="s">
        <v>23</v>
      </c>
      <c r="F66" s="196">
        <v>73.38227297444263</v>
      </c>
      <c r="G66" s="196">
        <v>68.47771836007131</v>
      </c>
      <c r="H66" s="101">
        <v>64.10435243899718</v>
      </c>
      <c r="I66" s="15">
        <v>60.34</v>
      </c>
      <c r="J66" s="43">
        <v>57.5</v>
      </c>
      <c r="K66" s="74">
        <v>59.395</v>
      </c>
      <c r="L66" s="56">
        <v>95.2933377527345</v>
      </c>
      <c r="M66" s="59">
        <v>90.33657954779066</v>
      </c>
      <c r="N66" s="291">
        <v>94.0060974133486</v>
      </c>
      <c r="O66" s="93">
        <v>57.8</v>
      </c>
      <c r="P66" s="122">
        <v>56.9</v>
      </c>
      <c r="Q66" s="101">
        <v>58</v>
      </c>
      <c r="R66" s="108"/>
    </row>
    <row r="67" spans="2:18" ht="12">
      <c r="B67" s="197" t="s">
        <v>105</v>
      </c>
      <c r="C67" s="139" t="s">
        <v>58</v>
      </c>
      <c r="D67" s="96">
        <v>21</v>
      </c>
      <c r="E67" s="102">
        <v>3.4</v>
      </c>
      <c r="F67" s="102">
        <v>3.95</v>
      </c>
      <c r="G67" s="102">
        <v>4.65</v>
      </c>
      <c r="H67" s="101">
        <v>11.14</v>
      </c>
      <c r="I67" s="15">
        <v>8.33</v>
      </c>
      <c r="J67" s="43">
        <v>9.3</v>
      </c>
      <c r="K67" s="74">
        <v>8.684999999999999</v>
      </c>
      <c r="L67" s="56">
        <v>111.64465786314526</v>
      </c>
      <c r="M67" s="59">
        <v>214.82993197278915</v>
      </c>
      <c r="N67" s="291">
        <v>82.11849192100537</v>
      </c>
      <c r="O67" s="93">
        <v>9.4</v>
      </c>
      <c r="P67" s="274">
        <v>6</v>
      </c>
      <c r="Q67" s="101">
        <v>13.7</v>
      </c>
      <c r="R67" s="108"/>
    </row>
    <row r="68" spans="2:17" ht="12">
      <c r="B68" s="7" t="s">
        <v>48</v>
      </c>
      <c r="C68" s="188" t="s">
        <v>49</v>
      </c>
      <c r="D68" s="170">
        <v>0.615</v>
      </c>
      <c r="E68" s="171">
        <v>0.484</v>
      </c>
      <c r="F68" s="171">
        <v>0.355</v>
      </c>
      <c r="G68" s="171">
        <v>0.242</v>
      </c>
      <c r="H68" s="172">
        <v>0.139</v>
      </c>
      <c r="I68" s="173">
        <v>0.143</v>
      </c>
      <c r="J68" s="175">
        <v>0.135</v>
      </c>
      <c r="K68" s="717">
        <v>0.12575</v>
      </c>
      <c r="L68" s="176">
        <v>94.40559440559441</v>
      </c>
      <c r="M68" s="177">
        <v>45.411203814064365</v>
      </c>
      <c r="N68" s="302">
        <v>90.2158273381295</v>
      </c>
      <c r="O68" s="224">
        <v>0.123</v>
      </c>
      <c r="P68" s="225">
        <v>0.206</v>
      </c>
      <c r="Q68" s="226">
        <v>0.052</v>
      </c>
    </row>
    <row r="69" spans="2:17" ht="12">
      <c r="B69" s="203" t="s">
        <v>120</v>
      </c>
      <c r="C69" s="136" t="s">
        <v>49</v>
      </c>
      <c r="D69" s="297">
        <v>1.9915555555555555</v>
      </c>
      <c r="E69" s="298">
        <v>1.5335</v>
      </c>
      <c r="F69" s="298">
        <v>1.1395</v>
      </c>
      <c r="G69" s="298">
        <v>0.638</v>
      </c>
      <c r="H69" s="299">
        <v>0.24934000000000003</v>
      </c>
      <c r="I69" s="300">
        <v>0.12589999999999998</v>
      </c>
      <c r="J69" s="301">
        <v>0.14780000000000001</v>
      </c>
      <c r="K69" s="718">
        <v>0.192775</v>
      </c>
      <c r="L69" s="56">
        <v>117.39475774424149</v>
      </c>
      <c r="M69" s="59">
        <v>33.19640852974186</v>
      </c>
      <c r="N69" s="291">
        <v>71.55691024304161</v>
      </c>
      <c r="O69" s="297">
        <v>0.272</v>
      </c>
      <c r="P69" s="298">
        <v>0.134</v>
      </c>
      <c r="Q69" s="299">
        <v>0.042</v>
      </c>
    </row>
    <row r="70" spans="2:17" ht="12">
      <c r="B70" s="203" t="s">
        <v>121</v>
      </c>
      <c r="C70" s="136" t="s">
        <v>49</v>
      </c>
      <c r="D70" s="297">
        <v>0.961</v>
      </c>
      <c r="E70" s="298">
        <v>1.033</v>
      </c>
      <c r="F70" s="298">
        <v>0.5325</v>
      </c>
      <c r="G70" s="298">
        <v>0.30600000000000005</v>
      </c>
      <c r="H70" s="299">
        <v>0.21125</v>
      </c>
      <c r="I70" s="300">
        <v>0.2733</v>
      </c>
      <c r="J70" s="301">
        <v>0.2933</v>
      </c>
      <c r="K70" s="718">
        <v>0.23292500000000002</v>
      </c>
      <c r="L70" s="56">
        <v>107.31796560556165</v>
      </c>
      <c r="M70" s="59">
        <v>33.040562120728204</v>
      </c>
      <c r="N70" s="291">
        <v>107.31360946745565</v>
      </c>
      <c r="O70" s="297">
        <v>0.275</v>
      </c>
      <c r="P70" s="298">
        <v>0.425</v>
      </c>
      <c r="Q70" s="299">
        <v>0.136</v>
      </c>
    </row>
    <row r="71" spans="2:17" ht="12">
      <c r="B71" s="7" t="s">
        <v>50</v>
      </c>
      <c r="C71" s="4" t="s">
        <v>49</v>
      </c>
      <c r="D71" s="22">
        <v>0.613</v>
      </c>
      <c r="E71" s="23">
        <v>0.467</v>
      </c>
      <c r="F71" s="23">
        <v>0.369</v>
      </c>
      <c r="G71" s="23">
        <v>0.282</v>
      </c>
      <c r="H71" s="24">
        <v>0.167</v>
      </c>
      <c r="I71" s="42">
        <v>0.155</v>
      </c>
      <c r="J71" s="43">
        <v>0.159</v>
      </c>
      <c r="K71" s="718">
        <v>0.14850000000000002</v>
      </c>
      <c r="L71" s="56">
        <v>102.58064516129033</v>
      </c>
      <c r="M71" s="59">
        <v>53.70813397129186</v>
      </c>
      <c r="N71" s="291">
        <v>88.02395209580838</v>
      </c>
      <c r="O71" s="123">
        <v>0.18</v>
      </c>
      <c r="P71" s="113">
        <v>0.215</v>
      </c>
      <c r="Q71" s="114">
        <v>0.062</v>
      </c>
    </row>
    <row r="72" spans="2:17" ht="12">
      <c r="B72" s="7" t="s">
        <v>51</v>
      </c>
      <c r="C72" s="4" t="s">
        <v>52</v>
      </c>
      <c r="D72" s="22">
        <v>964</v>
      </c>
      <c r="E72" s="23">
        <v>1166</v>
      </c>
      <c r="F72" s="23">
        <v>1083</v>
      </c>
      <c r="G72" s="23">
        <v>605</v>
      </c>
      <c r="H72" s="24">
        <v>282</v>
      </c>
      <c r="I72" s="42">
        <v>219</v>
      </c>
      <c r="J72" s="43">
        <v>210</v>
      </c>
      <c r="K72" s="82">
        <v>206.5</v>
      </c>
      <c r="L72" s="56">
        <v>95.8904109589041</v>
      </c>
      <c r="M72" s="59">
        <v>39.43975100044464</v>
      </c>
      <c r="N72" s="291">
        <v>73.04964539007092</v>
      </c>
      <c r="O72" s="112">
        <v>259</v>
      </c>
      <c r="P72" s="113">
        <v>283</v>
      </c>
      <c r="Q72" s="114">
        <v>63</v>
      </c>
    </row>
    <row r="73" spans="2:17" ht="12">
      <c r="B73" s="7" t="s">
        <v>53</v>
      </c>
      <c r="C73" s="4" t="s">
        <v>52</v>
      </c>
      <c r="D73" s="22">
        <v>1745</v>
      </c>
      <c r="E73" s="23">
        <v>1848</v>
      </c>
      <c r="F73" s="23">
        <v>1643</v>
      </c>
      <c r="G73" s="23">
        <v>935</v>
      </c>
      <c r="H73" s="24">
        <v>482</v>
      </c>
      <c r="I73" s="42">
        <v>422</v>
      </c>
      <c r="J73" s="43">
        <v>462</v>
      </c>
      <c r="K73" s="82">
        <v>413.25</v>
      </c>
      <c r="L73" s="56">
        <v>109.478672985782</v>
      </c>
      <c r="M73" s="59">
        <v>40.59008879977084</v>
      </c>
      <c r="N73" s="291">
        <v>84.10788381742738</v>
      </c>
      <c r="O73" s="112">
        <v>596</v>
      </c>
      <c r="P73" s="113">
        <v>581</v>
      </c>
      <c r="Q73" s="114">
        <v>168</v>
      </c>
    </row>
    <row r="74" spans="2:17" ht="12">
      <c r="B74" s="7" t="s">
        <v>54</v>
      </c>
      <c r="C74" s="4" t="s">
        <v>52</v>
      </c>
      <c r="D74" s="22">
        <v>2956</v>
      </c>
      <c r="E74" s="23">
        <v>4025</v>
      </c>
      <c r="F74" s="23">
        <v>3597</v>
      </c>
      <c r="G74" s="23">
        <v>1903</v>
      </c>
      <c r="H74" s="24">
        <v>874</v>
      </c>
      <c r="I74" s="42">
        <v>593</v>
      </c>
      <c r="J74" s="43">
        <v>661</v>
      </c>
      <c r="K74" s="82">
        <v>585.25</v>
      </c>
      <c r="L74" s="56">
        <v>111.46711635750421</v>
      </c>
      <c r="M74" s="59">
        <v>36.43400682235634</v>
      </c>
      <c r="N74" s="291">
        <v>66.2471395881007</v>
      </c>
      <c r="O74" s="112">
        <v>889</v>
      </c>
      <c r="P74" s="113">
        <v>696</v>
      </c>
      <c r="Q74" s="114">
        <v>387</v>
      </c>
    </row>
    <row r="75" spans="2:17" ht="12">
      <c r="B75" s="12" t="s">
        <v>133</v>
      </c>
      <c r="C75" s="13" t="s">
        <v>55</v>
      </c>
      <c r="D75" s="22">
        <v>55.2</v>
      </c>
      <c r="E75" s="23">
        <v>63.1</v>
      </c>
      <c r="F75" s="23">
        <v>65.9</v>
      </c>
      <c r="G75" s="23">
        <v>64.7</v>
      </c>
      <c r="H75" s="24">
        <v>56.3</v>
      </c>
      <c r="I75" s="42">
        <v>49.5</v>
      </c>
      <c r="J75" s="46">
        <v>51</v>
      </c>
      <c r="K75" s="715">
        <v>50.075</v>
      </c>
      <c r="L75" s="56">
        <v>103.03030303030303</v>
      </c>
      <c r="M75" s="59">
        <v>93.7984496124031</v>
      </c>
      <c r="N75" s="291">
        <v>88.77442273534638</v>
      </c>
      <c r="O75" s="112">
        <v>43.5</v>
      </c>
      <c r="P75" s="113">
        <v>48.7</v>
      </c>
      <c r="Q75" s="114">
        <v>61.7</v>
      </c>
    </row>
    <row r="76" spans="2:17" ht="12">
      <c r="B76" s="309" t="s">
        <v>116</v>
      </c>
      <c r="C76" s="268" t="s">
        <v>117</v>
      </c>
      <c r="D76" s="269">
        <v>15.155555555555557</v>
      </c>
      <c r="E76" s="270">
        <v>31.15</v>
      </c>
      <c r="F76" s="270">
        <v>91.9</v>
      </c>
      <c r="G76" s="270">
        <v>636.55</v>
      </c>
      <c r="H76" s="271">
        <v>1972.43</v>
      </c>
      <c r="I76" s="272">
        <v>3098.2</v>
      </c>
      <c r="J76" s="273">
        <v>3078</v>
      </c>
      <c r="K76" s="80">
        <v>3082.875</v>
      </c>
      <c r="L76" s="263">
        <v>99.34800852107676</v>
      </c>
      <c r="M76" s="264">
        <v>2120.260056887444</v>
      </c>
      <c r="N76" s="303">
        <v>153.68251344787902</v>
      </c>
      <c r="O76" s="265">
        <v>3435</v>
      </c>
      <c r="P76" s="266">
        <v>2651</v>
      </c>
      <c r="Q76" s="267">
        <v>3290</v>
      </c>
    </row>
    <row r="77" spans="2:18" ht="12">
      <c r="B77" s="7" t="s">
        <v>104</v>
      </c>
      <c r="C77" s="13" t="s">
        <v>42</v>
      </c>
      <c r="D77" s="22">
        <v>97</v>
      </c>
      <c r="E77" s="31">
        <v>151</v>
      </c>
      <c r="F77" s="31">
        <v>325.2</v>
      </c>
      <c r="G77" s="31">
        <v>1748.7</v>
      </c>
      <c r="H77" s="24">
        <v>4236</v>
      </c>
      <c r="I77" s="42">
        <v>6695</v>
      </c>
      <c r="J77" s="43">
        <v>6688</v>
      </c>
      <c r="K77" s="83">
        <v>6358.25</v>
      </c>
      <c r="L77" s="56">
        <v>99.89544436146377</v>
      </c>
      <c r="M77" s="59">
        <v>1256.7618647627046</v>
      </c>
      <c r="N77" s="291">
        <v>145.55240793201133</v>
      </c>
      <c r="O77" s="93">
        <v>6947</v>
      </c>
      <c r="P77" s="94">
        <v>6621</v>
      </c>
      <c r="Q77" s="95">
        <v>6518</v>
      </c>
      <c r="R77" s="108"/>
    </row>
    <row r="78" spans="2:18" ht="12">
      <c r="B78" s="7" t="s">
        <v>50</v>
      </c>
      <c r="C78" s="13" t="s">
        <v>42</v>
      </c>
      <c r="D78" s="22" t="s">
        <v>23</v>
      </c>
      <c r="E78" s="23" t="s">
        <v>23</v>
      </c>
      <c r="F78" s="23" t="s">
        <v>23</v>
      </c>
      <c r="G78" s="31">
        <v>1856.5</v>
      </c>
      <c r="H78" s="24">
        <v>4961</v>
      </c>
      <c r="I78" s="42">
        <v>7445</v>
      </c>
      <c r="J78" s="43">
        <v>7587</v>
      </c>
      <c r="K78" s="82">
        <v>7190.75</v>
      </c>
      <c r="L78" s="56">
        <v>101.90732034922767</v>
      </c>
      <c r="M78" s="60" t="s">
        <v>71</v>
      </c>
      <c r="N78" s="291">
        <v>141.3102197137674</v>
      </c>
      <c r="O78" s="93">
        <v>8130</v>
      </c>
      <c r="P78" s="94">
        <v>7503</v>
      </c>
      <c r="Q78" s="95">
        <v>7157</v>
      </c>
      <c r="R78" s="108"/>
    </row>
    <row r="79" spans="2:17" ht="12">
      <c r="B79" s="7" t="s">
        <v>56</v>
      </c>
      <c r="C79" s="4" t="s">
        <v>44</v>
      </c>
      <c r="D79" s="22">
        <v>121</v>
      </c>
      <c r="E79" s="23">
        <v>168</v>
      </c>
      <c r="F79" s="23">
        <v>338</v>
      </c>
      <c r="G79" s="31">
        <v>2016</v>
      </c>
      <c r="H79" s="24">
        <v>5062</v>
      </c>
      <c r="I79" s="42">
        <v>7347</v>
      </c>
      <c r="J79" s="43">
        <v>7603</v>
      </c>
      <c r="K79" s="82">
        <v>7152</v>
      </c>
      <c r="L79" s="56">
        <v>103.4844154076494</v>
      </c>
      <c r="M79" s="59">
        <v>1398.814229249012</v>
      </c>
      <c r="N79" s="291">
        <v>137.98498617147374</v>
      </c>
      <c r="O79" s="112">
        <v>8114</v>
      </c>
      <c r="P79" s="113">
        <v>7693</v>
      </c>
      <c r="Q79" s="114">
        <v>6971</v>
      </c>
    </row>
    <row r="80" spans="2:17" ht="12">
      <c r="B80" s="203" t="s">
        <v>120</v>
      </c>
      <c r="C80" s="4" t="s">
        <v>44</v>
      </c>
      <c r="D80" s="98">
        <v>338.6333333333333</v>
      </c>
      <c r="E80" s="99">
        <v>480.35</v>
      </c>
      <c r="F80" s="99">
        <v>964.65</v>
      </c>
      <c r="G80" s="99">
        <v>3775.05</v>
      </c>
      <c r="H80" s="100">
        <v>8714.66</v>
      </c>
      <c r="I80" s="147">
        <v>8671.6</v>
      </c>
      <c r="J80" s="43">
        <v>8485</v>
      </c>
      <c r="K80" s="82">
        <v>9503.925</v>
      </c>
      <c r="L80" s="56">
        <v>97.84814797730522</v>
      </c>
      <c r="M80" s="59">
        <v>864.3397923875432</v>
      </c>
      <c r="N80" s="291">
        <v>108.21145059015498</v>
      </c>
      <c r="O80" s="112">
        <v>11175</v>
      </c>
      <c r="P80" s="113">
        <v>7441</v>
      </c>
      <c r="Q80" s="114">
        <v>7188</v>
      </c>
    </row>
    <row r="81" spans="2:17" ht="12">
      <c r="B81" s="203" t="s">
        <v>121</v>
      </c>
      <c r="C81" s="4" t="s">
        <v>44</v>
      </c>
      <c r="D81" s="98">
        <v>279.9</v>
      </c>
      <c r="E81" s="99">
        <v>309</v>
      </c>
      <c r="F81" s="99">
        <v>604.8</v>
      </c>
      <c r="G81" s="99">
        <v>2458.4</v>
      </c>
      <c r="H81" s="100">
        <v>5940.09</v>
      </c>
      <c r="I81" s="147">
        <v>8747.8</v>
      </c>
      <c r="J81" s="296">
        <v>8997.4</v>
      </c>
      <c r="K81" s="82">
        <v>8345.25</v>
      </c>
      <c r="L81" s="56">
        <v>102.85328882690506</v>
      </c>
      <c r="M81" s="59">
        <v>919.0731013350844</v>
      </c>
      <c r="N81" s="291">
        <v>135.4902030103921</v>
      </c>
      <c r="O81" s="93">
        <v>9586</v>
      </c>
      <c r="P81" s="94">
        <v>9088</v>
      </c>
      <c r="Q81" s="95">
        <v>8288</v>
      </c>
    </row>
    <row r="82" spans="2:17" ht="12">
      <c r="B82" s="7" t="s">
        <v>50</v>
      </c>
      <c r="C82" s="4" t="s">
        <v>44</v>
      </c>
      <c r="D82" s="22">
        <v>121</v>
      </c>
      <c r="E82" s="23">
        <v>157</v>
      </c>
      <c r="F82" s="23">
        <v>327</v>
      </c>
      <c r="G82" s="31">
        <v>1877</v>
      </c>
      <c r="H82" s="24">
        <v>4953</v>
      </c>
      <c r="I82" s="42">
        <v>7218</v>
      </c>
      <c r="J82" s="43">
        <v>7503</v>
      </c>
      <c r="K82" s="716">
        <v>7084.75</v>
      </c>
      <c r="L82" s="56">
        <v>103.9484621778886</v>
      </c>
      <c r="M82" s="59">
        <v>1411.1570247933882</v>
      </c>
      <c r="N82" s="291">
        <v>140.0121138703816</v>
      </c>
      <c r="O82" s="112">
        <v>8003</v>
      </c>
      <c r="P82" s="113">
        <v>7142</v>
      </c>
      <c r="Q82" s="114">
        <v>7485</v>
      </c>
    </row>
    <row r="83" spans="2:17" ht="12">
      <c r="B83" s="7" t="s">
        <v>57</v>
      </c>
      <c r="C83" s="169" t="s">
        <v>46</v>
      </c>
      <c r="D83" s="170">
        <v>1315</v>
      </c>
      <c r="E83" s="171">
        <v>1942</v>
      </c>
      <c r="F83" s="171">
        <v>4151</v>
      </c>
      <c r="G83" s="171">
        <v>16975</v>
      </c>
      <c r="H83" s="172">
        <v>39647</v>
      </c>
      <c r="I83" s="173">
        <v>61371</v>
      </c>
      <c r="J83" s="175">
        <v>57474</v>
      </c>
      <c r="K83" s="80">
        <v>57998.75</v>
      </c>
      <c r="L83" s="176">
        <v>93.65009532189471</v>
      </c>
      <c r="M83" s="177">
        <v>929.2959133431807</v>
      </c>
      <c r="N83" s="302">
        <v>140.5765883925644</v>
      </c>
      <c r="O83" s="224">
        <v>66052</v>
      </c>
      <c r="P83" s="225">
        <v>62917</v>
      </c>
      <c r="Q83" s="226">
        <v>41637</v>
      </c>
    </row>
    <row r="84" spans="2:17" ht="12">
      <c r="B84" s="203" t="s">
        <v>120</v>
      </c>
      <c r="C84" s="139" t="s">
        <v>46</v>
      </c>
      <c r="D84" s="98">
        <v>222.88888888888889</v>
      </c>
      <c r="E84" s="94">
        <v>425</v>
      </c>
      <c r="F84" s="99">
        <v>899</v>
      </c>
      <c r="G84" s="99">
        <v>5185</v>
      </c>
      <c r="H84" s="100">
        <v>10428.4</v>
      </c>
      <c r="I84" s="147">
        <v>10541</v>
      </c>
      <c r="J84" s="296">
        <v>11813.4</v>
      </c>
      <c r="K84" s="80">
        <v>11896.025</v>
      </c>
      <c r="L84" s="56">
        <v>112.0709610093919</v>
      </c>
      <c r="M84" s="59">
        <v>1179.2598187311178</v>
      </c>
      <c r="N84" s="291">
        <v>119.08116297802155</v>
      </c>
      <c r="O84" s="93">
        <v>12289</v>
      </c>
      <c r="P84" s="94">
        <v>13446</v>
      </c>
      <c r="Q84" s="95">
        <v>9161</v>
      </c>
    </row>
    <row r="85" spans="2:17" ht="12">
      <c r="B85" s="203" t="s">
        <v>121</v>
      </c>
      <c r="C85" s="139" t="s">
        <v>46</v>
      </c>
      <c r="D85" s="98">
        <v>2</v>
      </c>
      <c r="E85" s="99">
        <v>88.5</v>
      </c>
      <c r="F85" s="99">
        <v>532.5</v>
      </c>
      <c r="G85" s="99">
        <v>3045</v>
      </c>
      <c r="H85" s="100">
        <v>7947.05</v>
      </c>
      <c r="I85" s="147">
        <v>11541.9</v>
      </c>
      <c r="J85" s="296">
        <v>11948.1</v>
      </c>
      <c r="K85" s="80">
        <v>11241.55</v>
      </c>
      <c r="L85" s="56">
        <v>103.51935123333247</v>
      </c>
      <c r="M85" s="59">
        <v>1770.0563607085346</v>
      </c>
      <c r="N85" s="291">
        <v>140.22284998836045</v>
      </c>
      <c r="O85" s="93">
        <v>12517</v>
      </c>
      <c r="P85" s="94">
        <v>17205</v>
      </c>
      <c r="Q85" s="95">
        <v>4370</v>
      </c>
    </row>
    <row r="86" spans="2:18" ht="12">
      <c r="B86" s="7" t="s">
        <v>51</v>
      </c>
      <c r="C86" s="13" t="s">
        <v>46</v>
      </c>
      <c r="D86" s="22">
        <v>1818</v>
      </c>
      <c r="E86" s="23">
        <v>3928</v>
      </c>
      <c r="F86" s="23">
        <v>9485</v>
      </c>
      <c r="G86" s="23">
        <v>36283</v>
      </c>
      <c r="H86" s="24">
        <v>68711</v>
      </c>
      <c r="I86" s="42">
        <v>93821</v>
      </c>
      <c r="J86" s="43">
        <v>91998</v>
      </c>
      <c r="K86" s="80">
        <v>92160.75</v>
      </c>
      <c r="L86" s="56">
        <v>98.05693821212735</v>
      </c>
      <c r="M86" s="59">
        <v>782.7779020353389</v>
      </c>
      <c r="N86" s="291">
        <v>131.15745659355852</v>
      </c>
      <c r="O86" s="93">
        <v>115349</v>
      </c>
      <c r="P86" s="94">
        <v>96734</v>
      </c>
      <c r="Q86" s="95">
        <v>62332</v>
      </c>
      <c r="R86" s="137"/>
    </row>
    <row r="87" spans="2:18" ht="12">
      <c r="B87" s="7" t="s">
        <v>131</v>
      </c>
      <c r="C87" s="13" t="s">
        <v>46</v>
      </c>
      <c r="D87" s="22">
        <v>2332</v>
      </c>
      <c r="E87" s="23">
        <v>4954</v>
      </c>
      <c r="F87" s="23">
        <v>12008</v>
      </c>
      <c r="G87" s="23">
        <v>43385</v>
      </c>
      <c r="H87" s="24">
        <v>83741</v>
      </c>
      <c r="I87" s="42">
        <v>116836</v>
      </c>
      <c r="J87" s="43">
        <v>118836</v>
      </c>
      <c r="K87" s="80">
        <v>115405.5</v>
      </c>
      <c r="L87" s="56">
        <v>101.71180115717758</v>
      </c>
      <c r="M87" s="59">
        <v>749.475297724325</v>
      </c>
      <c r="N87" s="291">
        <v>134.32822631685792</v>
      </c>
      <c r="O87" s="93">
        <v>152633</v>
      </c>
      <c r="P87" s="94">
        <v>125913</v>
      </c>
      <c r="Q87" s="95">
        <v>75603</v>
      </c>
      <c r="R87" s="137"/>
    </row>
    <row r="88" spans="2:18" ht="12">
      <c r="B88" s="197" t="s">
        <v>132</v>
      </c>
      <c r="C88" s="142" t="s">
        <v>58</v>
      </c>
      <c r="D88" s="242">
        <v>77.97046212482134</v>
      </c>
      <c r="E88" s="243">
        <v>79.29746643787222</v>
      </c>
      <c r="F88" s="243">
        <v>78.99229648136581</v>
      </c>
      <c r="G88" s="243">
        <v>83.63028696554109</v>
      </c>
      <c r="H88" s="244">
        <v>82.09192404450386</v>
      </c>
      <c r="I88" s="245">
        <v>80.6</v>
      </c>
      <c r="J88" s="246">
        <v>78.1</v>
      </c>
      <c r="K88" s="74">
        <v>80.1325</v>
      </c>
      <c r="L88" s="236">
        <v>96.89826302729529</v>
      </c>
      <c r="M88" s="237">
        <v>104.69546984829275</v>
      </c>
      <c r="N88" s="304">
        <v>97.92437068038492</v>
      </c>
      <c r="O88" s="247">
        <v>75.6</v>
      </c>
      <c r="P88" s="248">
        <v>76.8</v>
      </c>
      <c r="Q88" s="249">
        <v>82.4</v>
      </c>
      <c r="R88" s="137"/>
    </row>
    <row r="89" spans="2:18" ht="13.5" customHeight="1">
      <c r="B89" s="312" t="s">
        <v>134</v>
      </c>
      <c r="C89" s="13" t="s">
        <v>58</v>
      </c>
      <c r="D89" s="22">
        <v>16.7</v>
      </c>
      <c r="E89" s="23">
        <v>16.2</v>
      </c>
      <c r="F89" s="23">
        <v>19.1</v>
      </c>
      <c r="G89" s="23">
        <v>31.4</v>
      </c>
      <c r="H89" s="24">
        <v>31.9</v>
      </c>
      <c r="I89" s="42">
        <v>34.4</v>
      </c>
      <c r="J89" s="43">
        <v>32.1</v>
      </c>
      <c r="K89" s="293">
        <v>33.975</v>
      </c>
      <c r="L89" s="56">
        <v>93.3139534883721</v>
      </c>
      <c r="M89" s="59">
        <v>179.32011331444758</v>
      </c>
      <c r="N89" s="291">
        <v>105.141065830721</v>
      </c>
      <c r="O89" s="96">
        <v>29.9</v>
      </c>
      <c r="P89" s="102">
        <v>31.7</v>
      </c>
      <c r="Q89" s="101">
        <v>34.7</v>
      </c>
      <c r="R89" s="124"/>
    </row>
    <row r="90" spans="2:18" ht="12">
      <c r="B90" s="7" t="s">
        <v>59</v>
      </c>
      <c r="C90" s="13" t="s">
        <v>58</v>
      </c>
      <c r="D90" s="22">
        <v>16.5</v>
      </c>
      <c r="E90" s="23">
        <v>18.7</v>
      </c>
      <c r="F90" s="23">
        <v>17.3</v>
      </c>
      <c r="G90" s="29">
        <v>17</v>
      </c>
      <c r="H90" s="24">
        <v>16.3</v>
      </c>
      <c r="I90" s="45">
        <v>14.7</v>
      </c>
      <c r="J90" s="46">
        <v>13.8</v>
      </c>
      <c r="K90" s="52">
        <v>14.25</v>
      </c>
      <c r="L90" s="56">
        <v>93.87755102040816</v>
      </c>
      <c r="M90" s="59">
        <v>92.5</v>
      </c>
      <c r="N90" s="291">
        <v>88.09815950920245</v>
      </c>
      <c r="O90" s="96">
        <v>11.8</v>
      </c>
      <c r="P90" s="102">
        <v>14.8</v>
      </c>
      <c r="Q90" s="101">
        <v>14.4</v>
      </c>
      <c r="R90" s="124"/>
    </row>
    <row r="91" spans="2:18" ht="12">
      <c r="B91" s="7" t="s">
        <v>60</v>
      </c>
      <c r="C91" s="13" t="s">
        <v>58</v>
      </c>
      <c r="D91" s="22">
        <v>44.7</v>
      </c>
      <c r="E91" s="23">
        <v>39.8</v>
      </c>
      <c r="F91" s="23">
        <v>34.5</v>
      </c>
      <c r="G91" s="23">
        <v>33.3</v>
      </c>
      <c r="H91" s="24">
        <v>23.8</v>
      </c>
      <c r="I91" s="42">
        <v>27.3</v>
      </c>
      <c r="J91" s="43">
        <v>29.5</v>
      </c>
      <c r="K91" s="52">
        <v>27.025</v>
      </c>
      <c r="L91" s="56">
        <v>108.05860805860806</v>
      </c>
      <c r="M91" s="59">
        <v>76.85060565275909</v>
      </c>
      <c r="N91" s="291">
        <v>110.67226890756301</v>
      </c>
      <c r="O91" s="96">
        <v>37.8</v>
      </c>
      <c r="P91" s="102">
        <v>27.9</v>
      </c>
      <c r="Q91" s="101">
        <v>23.3</v>
      </c>
      <c r="R91" s="124"/>
    </row>
    <row r="92" spans="2:18" ht="12">
      <c r="B92" s="7" t="s">
        <v>61</v>
      </c>
      <c r="C92" s="13" t="s">
        <v>58</v>
      </c>
      <c r="D92" s="22">
        <v>22.1</v>
      </c>
      <c r="E92" s="23">
        <v>25.4</v>
      </c>
      <c r="F92" s="23">
        <v>29.2</v>
      </c>
      <c r="G92" s="23">
        <v>18.4</v>
      </c>
      <c r="H92" s="35">
        <v>28</v>
      </c>
      <c r="I92" s="252">
        <v>23.7</v>
      </c>
      <c r="J92" s="246">
        <v>24.3</v>
      </c>
      <c r="K92" s="715">
        <v>24.724999999999998</v>
      </c>
      <c r="L92" s="56">
        <v>102.53164556962027</v>
      </c>
      <c r="M92" s="59">
        <v>84.98168498168499</v>
      </c>
      <c r="N92" s="291">
        <v>92</v>
      </c>
      <c r="O92" s="242">
        <v>20.5</v>
      </c>
      <c r="P92" s="243">
        <v>25.6</v>
      </c>
      <c r="Q92" s="244">
        <v>27.6</v>
      </c>
      <c r="R92" s="124"/>
    </row>
    <row r="93" spans="2:18" ht="12">
      <c r="B93" s="7" t="s">
        <v>110</v>
      </c>
      <c r="C93" s="169" t="s">
        <v>58</v>
      </c>
      <c r="D93" s="170" t="s">
        <v>23</v>
      </c>
      <c r="E93" s="171" t="s">
        <v>23</v>
      </c>
      <c r="F93" s="171" t="s">
        <v>23</v>
      </c>
      <c r="G93" s="171" t="s">
        <v>23</v>
      </c>
      <c r="H93" s="172" t="s">
        <v>23</v>
      </c>
      <c r="I93" s="174">
        <v>12.6</v>
      </c>
      <c r="J93" s="175">
        <v>12.5</v>
      </c>
      <c r="K93" s="74">
        <v>12</v>
      </c>
      <c r="L93" s="183">
        <v>99.20634920634922</v>
      </c>
      <c r="M93" s="217" t="s">
        <v>71</v>
      </c>
      <c r="N93" s="281" t="s">
        <v>71</v>
      </c>
      <c r="O93" s="180">
        <v>7.28</v>
      </c>
      <c r="P93" s="181">
        <v>0</v>
      </c>
      <c r="Q93" s="182">
        <v>34.4</v>
      </c>
      <c r="R93" s="124"/>
    </row>
    <row r="94" spans="2:18" ht="12">
      <c r="B94" s="7" t="s">
        <v>111</v>
      </c>
      <c r="C94" s="13" t="s">
        <v>46</v>
      </c>
      <c r="D94" s="22" t="s">
        <v>23</v>
      </c>
      <c r="E94" s="23" t="s">
        <v>23</v>
      </c>
      <c r="F94" s="23" t="s">
        <v>23</v>
      </c>
      <c r="G94" s="23" t="s">
        <v>23</v>
      </c>
      <c r="H94" s="24" t="s">
        <v>23</v>
      </c>
      <c r="I94" s="65">
        <v>124969</v>
      </c>
      <c r="J94" s="43">
        <v>128186</v>
      </c>
      <c r="K94" s="80">
        <v>123225.25</v>
      </c>
      <c r="L94" s="178">
        <v>102.57423841112596</v>
      </c>
      <c r="M94" s="60" t="s">
        <v>71</v>
      </c>
      <c r="N94" s="282" t="s">
        <v>71</v>
      </c>
      <c r="O94" s="98">
        <v>163560</v>
      </c>
      <c r="P94" s="99">
        <v>122045</v>
      </c>
      <c r="Q94" s="100">
        <v>100999</v>
      </c>
      <c r="R94" s="124"/>
    </row>
    <row r="95" spans="2:18" ht="12">
      <c r="B95" s="11" t="s">
        <v>93</v>
      </c>
      <c r="C95" s="14" t="s">
        <v>58</v>
      </c>
      <c r="D95" s="32" t="s">
        <v>23</v>
      </c>
      <c r="E95" s="33" t="s">
        <v>23</v>
      </c>
      <c r="F95" s="33" t="s">
        <v>23</v>
      </c>
      <c r="G95" s="33" t="s">
        <v>23</v>
      </c>
      <c r="H95" s="34" t="s">
        <v>23</v>
      </c>
      <c r="I95" s="68">
        <v>111.1</v>
      </c>
      <c r="J95" s="72">
        <v>111</v>
      </c>
      <c r="K95" s="74">
        <v>110.3</v>
      </c>
      <c r="L95" s="179">
        <v>99.90999099909992</v>
      </c>
      <c r="M95" s="144" t="s">
        <v>71</v>
      </c>
      <c r="N95" s="283" t="s">
        <v>71</v>
      </c>
      <c r="O95" s="96">
        <v>107.2</v>
      </c>
      <c r="P95" s="102">
        <v>96.9</v>
      </c>
      <c r="Q95" s="101">
        <v>133.6</v>
      </c>
      <c r="R95" s="124"/>
    </row>
    <row r="96" spans="2:19" ht="12.75">
      <c r="B96" s="5" t="s">
        <v>135</v>
      </c>
      <c r="C96" s="157" t="s">
        <v>25</v>
      </c>
      <c r="D96" s="153">
        <v>105.3</v>
      </c>
      <c r="E96" s="146">
        <v>297.5</v>
      </c>
      <c r="F96" s="146">
        <v>834.45</v>
      </c>
      <c r="G96" s="146">
        <v>4864</v>
      </c>
      <c r="H96" s="158">
        <v>12663.28</v>
      </c>
      <c r="I96" s="163">
        <v>22949</v>
      </c>
      <c r="J96" s="165">
        <v>23290</v>
      </c>
      <c r="K96" s="83">
        <v>23284.925</v>
      </c>
      <c r="L96" s="56">
        <v>101.48590352520807</v>
      </c>
      <c r="M96" s="59">
        <v>1548.4146826273245</v>
      </c>
      <c r="N96" s="78">
        <v>172.87637957938227</v>
      </c>
      <c r="O96" s="166">
        <v>21408</v>
      </c>
      <c r="P96" s="167">
        <v>11310</v>
      </c>
      <c r="Q96" s="168">
        <v>41144</v>
      </c>
      <c r="R96" s="125"/>
      <c r="S96" s="87"/>
    </row>
    <row r="97" spans="2:19" ht="12.75">
      <c r="B97" s="3" t="s">
        <v>115</v>
      </c>
      <c r="C97" s="136" t="s">
        <v>124</v>
      </c>
      <c r="D97" s="261">
        <v>0.12430939226519337</v>
      </c>
      <c r="E97" s="97">
        <v>0.2975124378109453</v>
      </c>
      <c r="F97" s="97">
        <v>0.6472148541114059</v>
      </c>
      <c r="G97" s="97">
        <v>2.179980750721848</v>
      </c>
      <c r="H97" s="262">
        <v>9.285974499089253</v>
      </c>
      <c r="I97" s="148">
        <v>20.955357142857142</v>
      </c>
      <c r="J97" s="35">
        <v>28.327433628318584</v>
      </c>
      <c r="K97" s="52">
        <v>22.005132986830958</v>
      </c>
      <c r="L97" s="56">
        <v>135.1799133520103</v>
      </c>
      <c r="M97" s="59">
        <v>1213.6788412749177</v>
      </c>
      <c r="N97" s="78">
        <v>222.42956176890831</v>
      </c>
      <c r="O97" s="126">
        <v>32.32153156039731</v>
      </c>
      <c r="P97" s="127">
        <v>23.712531620937924</v>
      </c>
      <c r="Q97" s="128">
        <v>42.92836611195159</v>
      </c>
      <c r="R97" s="125"/>
      <c r="S97" s="87"/>
    </row>
    <row r="98" spans="2:19" ht="12.75">
      <c r="B98" s="311" t="s">
        <v>91</v>
      </c>
      <c r="C98" s="136" t="s">
        <v>86</v>
      </c>
      <c r="D98" s="154">
        <v>2996</v>
      </c>
      <c r="E98" s="99">
        <v>3122.285714285714</v>
      </c>
      <c r="F98" s="99">
        <v>3302</v>
      </c>
      <c r="G98" s="99">
        <v>5600</v>
      </c>
      <c r="H98" s="159">
        <v>7042.63</v>
      </c>
      <c r="I98" s="164">
        <v>7354.9</v>
      </c>
      <c r="J98" s="308">
        <v>8891</v>
      </c>
      <c r="K98" s="82">
        <v>8075.525</v>
      </c>
      <c r="L98" s="56">
        <v>120.88539613047085</v>
      </c>
      <c r="M98" s="59">
        <v>196.7943295530354</v>
      </c>
      <c r="N98" s="78">
        <v>117.21899347260893</v>
      </c>
      <c r="O98" s="305">
        <v>7787</v>
      </c>
      <c r="P98" s="306">
        <v>4383</v>
      </c>
      <c r="Q98" s="307">
        <v>16004</v>
      </c>
      <c r="R98" s="125"/>
      <c r="S98" s="87"/>
    </row>
    <row r="99" spans="2:19" ht="12.75">
      <c r="B99" s="311" t="s">
        <v>114</v>
      </c>
      <c r="C99" s="136" t="s">
        <v>25</v>
      </c>
      <c r="D99" s="155">
        <v>7.412</v>
      </c>
      <c r="E99" s="102">
        <v>10.945</v>
      </c>
      <c r="F99" s="102">
        <v>44.057</v>
      </c>
      <c r="G99" s="99">
        <v>351.2</v>
      </c>
      <c r="H99" s="159">
        <v>1259.357</v>
      </c>
      <c r="I99" s="164">
        <v>2287.983</v>
      </c>
      <c r="J99" s="308">
        <v>2380</v>
      </c>
      <c r="K99" s="716">
        <v>2341.95275</v>
      </c>
      <c r="L99" s="56">
        <v>104.02175190986995</v>
      </c>
      <c r="M99" s="59">
        <v>2928.178975309989</v>
      </c>
      <c r="N99" s="78">
        <v>180.53827469097325</v>
      </c>
      <c r="O99" s="305">
        <v>2312.4</v>
      </c>
      <c r="P99" s="306">
        <v>1350.6</v>
      </c>
      <c r="Q99" s="307">
        <v>3820.8</v>
      </c>
      <c r="R99" s="125"/>
      <c r="S99" s="87"/>
    </row>
    <row r="100" spans="2:19" ht="12.75">
      <c r="B100" s="310" t="s">
        <v>136</v>
      </c>
      <c r="C100" s="141" t="s">
        <v>27</v>
      </c>
      <c r="D100" s="212" t="s">
        <v>23</v>
      </c>
      <c r="E100" s="213" t="s">
        <v>23</v>
      </c>
      <c r="F100" s="191">
        <v>84.1404358353511</v>
      </c>
      <c r="G100" s="191">
        <v>112.76429130775254</v>
      </c>
      <c r="H100" s="214">
        <v>165.21835826930854</v>
      </c>
      <c r="I100" s="215">
        <v>162.58158085569255</v>
      </c>
      <c r="J100" s="216">
        <v>158.69820499916122</v>
      </c>
      <c r="K100" s="74">
        <v>157.8783368964727</v>
      </c>
      <c r="L100" s="176">
        <v>97.61142939065267</v>
      </c>
      <c r="M100" s="177">
        <v>165.1896896047859</v>
      </c>
      <c r="N100" s="189">
        <v>99.21916826749317</v>
      </c>
      <c r="O100" s="218">
        <v>144.11852738700986</v>
      </c>
      <c r="P100" s="219">
        <v>224.49681747806642</v>
      </c>
      <c r="Q100" s="220">
        <v>82.58230641898105</v>
      </c>
      <c r="R100" s="125"/>
      <c r="S100" s="87"/>
    </row>
    <row r="101" spans="2:19" ht="12.75">
      <c r="B101" s="145" t="s">
        <v>94</v>
      </c>
      <c r="C101" s="136" t="s">
        <v>27</v>
      </c>
      <c r="D101" s="156" t="s">
        <v>23</v>
      </c>
      <c r="E101" s="94" t="s">
        <v>23</v>
      </c>
      <c r="F101" s="94">
        <v>215.1</v>
      </c>
      <c r="G101" s="94">
        <v>158.6</v>
      </c>
      <c r="H101" s="101">
        <v>363.74</v>
      </c>
      <c r="I101" s="148">
        <v>467.51</v>
      </c>
      <c r="J101" s="35">
        <v>450.5</v>
      </c>
      <c r="K101" s="74">
        <v>446.8825</v>
      </c>
      <c r="L101" s="56">
        <v>96.36157515347266</v>
      </c>
      <c r="M101" s="59">
        <v>121.41794514179452</v>
      </c>
      <c r="N101" s="78">
        <v>126.76747127068784</v>
      </c>
      <c r="O101" s="126">
        <v>484.9</v>
      </c>
      <c r="P101" s="127">
        <v>538.6</v>
      </c>
      <c r="Q101" s="128">
        <v>298.6</v>
      </c>
      <c r="R101" s="125"/>
      <c r="S101" s="87"/>
    </row>
    <row r="102" spans="2:19" ht="12.75">
      <c r="B102" s="145" t="s">
        <v>113</v>
      </c>
      <c r="C102" s="136" t="s">
        <v>69</v>
      </c>
      <c r="D102" s="156" t="s">
        <v>23</v>
      </c>
      <c r="E102" s="94" t="s">
        <v>23</v>
      </c>
      <c r="F102" s="94">
        <v>20.45</v>
      </c>
      <c r="G102" s="97">
        <v>6.1</v>
      </c>
      <c r="H102" s="162">
        <v>3.1498</v>
      </c>
      <c r="I102" s="150">
        <v>2.43</v>
      </c>
      <c r="J102" s="198">
        <v>2.11</v>
      </c>
      <c r="K102" s="199">
        <v>2.3859999999999997</v>
      </c>
      <c r="L102" s="56">
        <v>86.8312757201646</v>
      </c>
      <c r="M102" s="59">
        <v>22.61564792176039</v>
      </c>
      <c r="N102" s="78">
        <v>80.23366562956377</v>
      </c>
      <c r="O102" s="200">
        <v>2.15</v>
      </c>
      <c r="P102" s="201">
        <v>2.27</v>
      </c>
      <c r="Q102" s="202">
        <v>1.86</v>
      </c>
      <c r="R102" s="125"/>
      <c r="S102" s="87"/>
    </row>
    <row r="103" spans="2:19" ht="12.75">
      <c r="B103" s="145" t="s">
        <v>89</v>
      </c>
      <c r="C103" s="136" t="s">
        <v>27</v>
      </c>
      <c r="D103" s="154" t="s">
        <v>23</v>
      </c>
      <c r="E103" s="99" t="s">
        <v>23</v>
      </c>
      <c r="F103" s="102">
        <v>27.3</v>
      </c>
      <c r="G103" s="102">
        <v>37.5</v>
      </c>
      <c r="H103" s="101">
        <v>43.58</v>
      </c>
      <c r="I103" s="148">
        <v>62.19</v>
      </c>
      <c r="J103" s="35">
        <v>59.8</v>
      </c>
      <c r="K103" s="74">
        <v>58.06999999999999</v>
      </c>
      <c r="L103" s="56">
        <v>96.1569384145361</v>
      </c>
      <c r="M103" s="59">
        <v>148.49816849816847</v>
      </c>
      <c r="N103" s="78">
        <v>132.62046810463517</v>
      </c>
      <c r="O103" s="126">
        <v>86.2</v>
      </c>
      <c r="P103" s="127">
        <v>60.5</v>
      </c>
      <c r="Q103" s="128">
        <v>32.4</v>
      </c>
      <c r="R103" s="125"/>
      <c r="S103" s="87"/>
    </row>
    <row r="104" spans="2:19" ht="12.75">
      <c r="B104" s="145" t="s">
        <v>90</v>
      </c>
      <c r="C104" s="139" t="s">
        <v>27</v>
      </c>
      <c r="D104" s="156" t="s">
        <v>23</v>
      </c>
      <c r="E104" s="94" t="s">
        <v>23</v>
      </c>
      <c r="F104" s="94">
        <v>84.8</v>
      </c>
      <c r="G104" s="94">
        <v>115.1</v>
      </c>
      <c r="H104" s="101">
        <v>183.00199999999998</v>
      </c>
      <c r="I104" s="148">
        <v>215.71</v>
      </c>
      <c r="J104" s="35">
        <v>196.9</v>
      </c>
      <c r="K104" s="74">
        <v>206.43</v>
      </c>
      <c r="L104" s="56">
        <v>91.27995920448751</v>
      </c>
      <c r="M104" s="59">
        <v>175.76768867924528</v>
      </c>
      <c r="N104" s="78">
        <v>115.21950579775084</v>
      </c>
      <c r="O104" s="126">
        <v>228.4</v>
      </c>
      <c r="P104" s="127">
        <v>216.6</v>
      </c>
      <c r="Q104" s="128">
        <v>139</v>
      </c>
      <c r="R104" s="125"/>
      <c r="S104" s="87"/>
    </row>
    <row r="105" spans="2:19" ht="12.75">
      <c r="B105" s="152" t="s">
        <v>92</v>
      </c>
      <c r="C105" s="140" t="s">
        <v>27</v>
      </c>
      <c r="D105" s="161" t="s">
        <v>23</v>
      </c>
      <c r="E105" s="106" t="s">
        <v>23</v>
      </c>
      <c r="F105" s="106">
        <v>51.4</v>
      </c>
      <c r="G105" s="106">
        <v>73.3</v>
      </c>
      <c r="H105" s="160">
        <v>110.852</v>
      </c>
      <c r="I105" s="151">
        <v>116.62</v>
      </c>
      <c r="J105" s="36">
        <v>129.6</v>
      </c>
      <c r="K105" s="74">
        <v>117.91</v>
      </c>
      <c r="L105" s="58">
        <v>111.13016635225519</v>
      </c>
      <c r="M105" s="61">
        <v>179.13618677042803</v>
      </c>
      <c r="N105" s="79">
        <v>109.69220221556671</v>
      </c>
      <c r="O105" s="133">
        <v>180</v>
      </c>
      <c r="P105" s="134">
        <v>119.4</v>
      </c>
      <c r="Q105" s="135">
        <v>92.9</v>
      </c>
      <c r="R105" s="125"/>
      <c r="S105" s="87"/>
    </row>
    <row r="106" spans="2:18" ht="12">
      <c r="B106" s="7"/>
      <c r="C106" s="13"/>
      <c r="D106" s="260">
        <v>1974</v>
      </c>
      <c r="E106" s="257" t="s">
        <v>85</v>
      </c>
      <c r="F106" s="23"/>
      <c r="G106" s="23"/>
      <c r="H106" s="24"/>
      <c r="I106" s="65"/>
      <c r="J106" s="46"/>
      <c r="K106" s="83"/>
      <c r="L106" s="56"/>
      <c r="M106" s="23"/>
      <c r="N106" s="259"/>
      <c r="O106" s="103"/>
      <c r="P106" s="146"/>
      <c r="Q106" s="258"/>
      <c r="R106" s="124"/>
    </row>
    <row r="107" spans="2:17" ht="12">
      <c r="B107" s="3" t="s">
        <v>95</v>
      </c>
      <c r="C107" s="13" t="s">
        <v>123</v>
      </c>
      <c r="D107" s="22">
        <v>580</v>
      </c>
      <c r="E107" s="23">
        <v>572</v>
      </c>
      <c r="F107" s="23">
        <v>529</v>
      </c>
      <c r="G107" s="23">
        <v>461</v>
      </c>
      <c r="H107" s="24">
        <v>312</v>
      </c>
      <c r="I107" s="69">
        <v>206</v>
      </c>
      <c r="J107" s="24">
        <v>226</v>
      </c>
      <c r="K107" s="82">
        <v>211.5</v>
      </c>
      <c r="L107" s="56">
        <v>109.70873786407766</v>
      </c>
      <c r="M107" s="59">
        <v>70.20890099909174</v>
      </c>
      <c r="N107" s="78">
        <v>71.08974358974359</v>
      </c>
      <c r="O107" s="112">
        <v>243</v>
      </c>
      <c r="P107" s="113">
        <v>225</v>
      </c>
      <c r="Q107" s="114">
        <v>212</v>
      </c>
    </row>
    <row r="108" spans="2:19" ht="12.75">
      <c r="B108" s="3" t="s">
        <v>62</v>
      </c>
      <c r="C108" s="13" t="s">
        <v>58</v>
      </c>
      <c r="D108" s="22">
        <v>33.9</v>
      </c>
      <c r="E108" s="23">
        <v>32.3</v>
      </c>
      <c r="F108" s="23">
        <v>36.6</v>
      </c>
      <c r="G108" s="23">
        <v>34.1</v>
      </c>
      <c r="H108" s="24">
        <v>42.4</v>
      </c>
      <c r="I108" s="69">
        <v>54.4</v>
      </c>
      <c r="J108" s="24">
        <v>49.8</v>
      </c>
      <c r="K108" s="52">
        <v>54.05</v>
      </c>
      <c r="L108" s="56">
        <v>91.54411764705883</v>
      </c>
      <c r="M108" s="59">
        <v>111.03047895500724</v>
      </c>
      <c r="N108" s="78">
        <v>123.39622641509436</v>
      </c>
      <c r="O108" s="126">
        <v>54.7</v>
      </c>
      <c r="P108" s="127">
        <v>52</v>
      </c>
      <c r="Q108" s="128">
        <v>42.1</v>
      </c>
      <c r="R108" s="125"/>
      <c r="S108" s="87"/>
    </row>
    <row r="109" spans="2:19" ht="12.75">
      <c r="B109" s="3" t="s">
        <v>63</v>
      </c>
      <c r="C109" s="13" t="s">
        <v>58</v>
      </c>
      <c r="D109" s="22">
        <v>57.5</v>
      </c>
      <c r="E109" s="37">
        <v>59.1</v>
      </c>
      <c r="F109" s="37">
        <v>51.3</v>
      </c>
      <c r="G109" s="37">
        <v>50.3</v>
      </c>
      <c r="H109" s="38">
        <v>42.8</v>
      </c>
      <c r="I109" s="69">
        <v>31.3</v>
      </c>
      <c r="J109" s="24">
        <v>36.7</v>
      </c>
      <c r="K109" s="52">
        <v>31.675</v>
      </c>
      <c r="L109" s="56">
        <v>117.25239616613419</v>
      </c>
      <c r="M109" s="59">
        <v>84.32971014492753</v>
      </c>
      <c r="N109" s="78">
        <v>78.50467289719627</v>
      </c>
      <c r="O109" s="126">
        <v>28.3</v>
      </c>
      <c r="P109" s="129">
        <v>32</v>
      </c>
      <c r="Q109" s="128">
        <v>51.4</v>
      </c>
      <c r="R109" s="125"/>
      <c r="S109" s="87"/>
    </row>
    <row r="110" spans="2:19" ht="12.75">
      <c r="B110" s="3" t="s">
        <v>64</v>
      </c>
      <c r="C110" s="13" t="s">
        <v>58</v>
      </c>
      <c r="D110" s="22">
        <v>8.6</v>
      </c>
      <c r="E110" s="37">
        <v>8.6</v>
      </c>
      <c r="F110" s="37">
        <v>12.1</v>
      </c>
      <c r="G110" s="37">
        <v>15.6</v>
      </c>
      <c r="H110" s="38">
        <v>14.8</v>
      </c>
      <c r="I110" s="69">
        <v>14.3</v>
      </c>
      <c r="J110" s="24">
        <v>13.5</v>
      </c>
      <c r="K110" s="715">
        <v>14.275</v>
      </c>
      <c r="L110" s="56">
        <v>94.4055944055944</v>
      </c>
      <c r="M110" s="59">
        <v>146.8599033816425</v>
      </c>
      <c r="N110" s="78">
        <v>95.13513513513514</v>
      </c>
      <c r="O110" s="126">
        <v>17</v>
      </c>
      <c r="P110" s="127">
        <v>16</v>
      </c>
      <c r="Q110" s="128">
        <v>6.5</v>
      </c>
      <c r="R110" s="125"/>
      <c r="S110" s="87"/>
    </row>
    <row r="111" spans="2:19" ht="12">
      <c r="B111" s="3" t="s">
        <v>65</v>
      </c>
      <c r="C111" s="169" t="s">
        <v>20</v>
      </c>
      <c r="D111" s="170">
        <v>1.4</v>
      </c>
      <c r="E111" s="221">
        <v>2.6</v>
      </c>
      <c r="F111" s="221">
        <v>7.1</v>
      </c>
      <c r="G111" s="221">
        <v>28.1</v>
      </c>
      <c r="H111" s="222">
        <v>52</v>
      </c>
      <c r="I111" s="223">
        <v>57.4</v>
      </c>
      <c r="J111" s="172">
        <v>64.6</v>
      </c>
      <c r="K111" s="74">
        <v>61.475</v>
      </c>
      <c r="L111" s="176">
        <v>112.54355400696863</v>
      </c>
      <c r="M111" s="177">
        <v>825.7731958762887</v>
      </c>
      <c r="N111" s="189">
        <v>117.92307692307693</v>
      </c>
      <c r="O111" s="224">
        <v>72.2</v>
      </c>
      <c r="P111" s="225">
        <v>69.4</v>
      </c>
      <c r="Q111" s="226">
        <v>50.5</v>
      </c>
      <c r="R111" s="87"/>
      <c r="S111" s="87"/>
    </row>
    <row r="112" spans="2:19" ht="12.75">
      <c r="B112" s="3" t="s">
        <v>137</v>
      </c>
      <c r="C112" s="13" t="s">
        <v>58</v>
      </c>
      <c r="D112" s="22">
        <v>32.7</v>
      </c>
      <c r="E112" s="40">
        <v>32.8</v>
      </c>
      <c r="F112" s="40">
        <v>39</v>
      </c>
      <c r="G112" s="40">
        <v>51</v>
      </c>
      <c r="H112" s="39">
        <v>55.1</v>
      </c>
      <c r="I112" s="69">
        <v>66.2</v>
      </c>
      <c r="J112" s="24">
        <v>64.8</v>
      </c>
      <c r="K112" s="74">
        <v>67.10000000000001</v>
      </c>
      <c r="L112" s="56">
        <v>97.88519637462235</v>
      </c>
      <c r="M112" s="59">
        <v>147.77158774373257</v>
      </c>
      <c r="N112" s="78">
        <v>117.7858439201452</v>
      </c>
      <c r="O112" s="126">
        <v>67.4</v>
      </c>
      <c r="P112" s="127">
        <v>62.4</v>
      </c>
      <c r="Q112" s="128">
        <v>65.3</v>
      </c>
      <c r="R112" s="125"/>
      <c r="S112" s="87"/>
    </row>
    <row r="113" spans="2:19" ht="12.75">
      <c r="B113" s="3" t="s">
        <v>63</v>
      </c>
      <c r="C113" s="13" t="s">
        <v>58</v>
      </c>
      <c r="D113" s="22">
        <v>32.9</v>
      </c>
      <c r="E113" s="40">
        <v>41.2</v>
      </c>
      <c r="F113" s="40">
        <v>32.1</v>
      </c>
      <c r="G113" s="40">
        <v>24</v>
      </c>
      <c r="H113" s="39">
        <v>21.1</v>
      </c>
      <c r="I113" s="69">
        <v>17.8</v>
      </c>
      <c r="J113" s="35">
        <v>18</v>
      </c>
      <c r="K113" s="74">
        <v>16.95</v>
      </c>
      <c r="L113" s="56">
        <v>101.12359550561798</v>
      </c>
      <c r="M113" s="59">
        <v>61.527967257844466</v>
      </c>
      <c r="N113" s="78">
        <v>86.91943127962085</v>
      </c>
      <c r="O113" s="130">
        <v>14.8</v>
      </c>
      <c r="P113" s="129">
        <v>16.2</v>
      </c>
      <c r="Q113" s="131">
        <v>23.7</v>
      </c>
      <c r="R113" s="125"/>
      <c r="S113" s="87"/>
    </row>
    <row r="114" spans="2:19" ht="12.75">
      <c r="B114" s="3" t="s">
        <v>64</v>
      </c>
      <c r="C114" s="227" t="s">
        <v>58</v>
      </c>
      <c r="D114" s="228">
        <v>34.4</v>
      </c>
      <c r="E114" s="229">
        <v>26</v>
      </c>
      <c r="F114" s="229">
        <v>28.9</v>
      </c>
      <c r="G114" s="229">
        <v>25</v>
      </c>
      <c r="H114" s="230">
        <v>23.8</v>
      </c>
      <c r="I114" s="234">
        <v>16</v>
      </c>
      <c r="J114" s="235">
        <v>17.2</v>
      </c>
      <c r="K114" s="74">
        <v>15.95</v>
      </c>
      <c r="L114" s="236">
        <v>107.5</v>
      </c>
      <c r="M114" s="237">
        <v>88.88888888888889</v>
      </c>
      <c r="N114" s="238">
        <v>70.42016806722688</v>
      </c>
      <c r="O114" s="239">
        <v>17.8</v>
      </c>
      <c r="P114" s="240">
        <v>21.4</v>
      </c>
      <c r="Q114" s="241">
        <v>11</v>
      </c>
      <c r="R114" s="125"/>
      <c r="S114" s="87"/>
    </row>
    <row r="115" spans="2:19" ht="12.75">
      <c r="B115" s="3" t="s">
        <v>66</v>
      </c>
      <c r="C115" s="13" t="s">
        <v>67</v>
      </c>
      <c r="D115" s="28">
        <v>2.57</v>
      </c>
      <c r="E115" s="29">
        <v>4.49</v>
      </c>
      <c r="F115" s="29">
        <v>13.62</v>
      </c>
      <c r="G115" s="29">
        <v>61.86</v>
      </c>
      <c r="H115" s="24">
        <v>177.9</v>
      </c>
      <c r="I115" s="70">
        <v>309</v>
      </c>
      <c r="J115" s="35">
        <v>284</v>
      </c>
      <c r="K115" s="293">
        <v>298.3</v>
      </c>
      <c r="L115" s="56">
        <v>91.9093851132686</v>
      </c>
      <c r="M115" s="59">
        <v>1323.9094422970734</v>
      </c>
      <c r="N115" s="78">
        <v>159.97751545812255</v>
      </c>
      <c r="O115" s="132">
        <v>296.9</v>
      </c>
      <c r="P115" s="127">
        <v>308.3</v>
      </c>
      <c r="Q115" s="128">
        <v>238.8</v>
      </c>
      <c r="R115" s="125"/>
      <c r="S115" s="87"/>
    </row>
    <row r="116" spans="2:19" ht="12.75">
      <c r="B116" s="3" t="s">
        <v>138</v>
      </c>
      <c r="C116" s="13" t="s">
        <v>67</v>
      </c>
      <c r="D116" s="28">
        <v>2.55</v>
      </c>
      <c r="E116" s="29">
        <v>4.65</v>
      </c>
      <c r="F116" s="29">
        <v>14.63</v>
      </c>
      <c r="G116" s="29">
        <v>94.72</v>
      </c>
      <c r="H116" s="24">
        <v>227.6</v>
      </c>
      <c r="I116" s="69">
        <v>377.2</v>
      </c>
      <c r="J116" s="24">
        <v>368.6</v>
      </c>
      <c r="K116" s="52">
        <v>370.75</v>
      </c>
      <c r="L116" s="56">
        <v>97.72004241781549</v>
      </c>
      <c r="M116" s="59">
        <v>1671.784232365145</v>
      </c>
      <c r="N116" s="78">
        <v>155.28998242530753</v>
      </c>
      <c r="O116" s="126">
        <v>365.6</v>
      </c>
      <c r="P116" s="127">
        <v>370.2</v>
      </c>
      <c r="Q116" s="128">
        <v>369.6</v>
      </c>
      <c r="R116" s="125"/>
      <c r="S116" s="87"/>
    </row>
    <row r="117" spans="2:19" ht="12.75">
      <c r="B117" s="3" t="s">
        <v>63</v>
      </c>
      <c r="C117" s="13" t="s">
        <v>67</v>
      </c>
      <c r="D117" s="28">
        <v>1.41</v>
      </c>
      <c r="E117" s="29">
        <v>3.36</v>
      </c>
      <c r="F117" s="29">
        <v>8.64</v>
      </c>
      <c r="G117" s="29">
        <v>26.61</v>
      </c>
      <c r="H117" s="35">
        <v>91</v>
      </c>
      <c r="I117" s="69">
        <v>173.9</v>
      </c>
      <c r="J117" s="24">
        <v>141.8</v>
      </c>
      <c r="K117" s="52">
        <v>160.175</v>
      </c>
      <c r="L117" s="56">
        <v>81.54111558366878</v>
      </c>
      <c r="M117" s="59">
        <v>980.0833333333334</v>
      </c>
      <c r="N117" s="78">
        <v>168.96703296703294</v>
      </c>
      <c r="O117" s="126">
        <v>155</v>
      </c>
      <c r="P117" s="127">
        <v>155.7</v>
      </c>
      <c r="Q117" s="128">
        <v>110</v>
      </c>
      <c r="R117" s="125"/>
      <c r="S117" s="87"/>
    </row>
    <row r="118" spans="2:19" ht="12.75">
      <c r="B118" s="8" t="s">
        <v>64</v>
      </c>
      <c r="C118" s="14" t="s">
        <v>67</v>
      </c>
      <c r="D118" s="313">
        <v>10.2</v>
      </c>
      <c r="E118" s="314">
        <v>12.99</v>
      </c>
      <c r="F118" s="314">
        <v>31.6</v>
      </c>
      <c r="G118" s="314">
        <v>106.55</v>
      </c>
      <c r="H118" s="41">
        <v>289</v>
      </c>
      <c r="I118" s="71">
        <v>351.3</v>
      </c>
      <c r="J118" s="36">
        <v>381</v>
      </c>
      <c r="K118" s="53">
        <v>339</v>
      </c>
      <c r="L118" s="58">
        <v>108.45431255337319</v>
      </c>
      <c r="M118" s="61">
        <v>887.0823054496524</v>
      </c>
      <c r="N118" s="79">
        <v>117.93079584775089</v>
      </c>
      <c r="O118" s="133">
        <v>312</v>
      </c>
      <c r="P118" s="134">
        <v>412.6</v>
      </c>
      <c r="Q118" s="135">
        <v>407.8</v>
      </c>
      <c r="R118" s="125"/>
      <c r="S118" s="87"/>
    </row>
    <row r="119" spans="2:17" ht="12.75">
      <c r="B119" s="815" t="s">
        <v>354</v>
      </c>
      <c r="C119" s="815"/>
      <c r="D119" s="815"/>
      <c r="E119" s="815"/>
      <c r="F119" s="815"/>
      <c r="G119" s="815"/>
      <c r="H119" s="815"/>
      <c r="I119" s="816"/>
      <c r="J119" s="816"/>
      <c r="K119" s="816"/>
      <c r="L119" s="816"/>
      <c r="M119" s="816"/>
      <c r="N119" s="816"/>
      <c r="O119" s="816"/>
      <c r="P119" s="816"/>
      <c r="Q119" s="816"/>
    </row>
    <row r="120" ht="12">
      <c r="B120" s="1" t="s">
        <v>355</v>
      </c>
    </row>
    <row r="121" ht="12">
      <c r="B121" s="1" t="s">
        <v>356</v>
      </c>
    </row>
  </sheetData>
  <sheetProtection/>
  <mergeCells count="20">
    <mergeCell ref="I4:I5"/>
    <mergeCell ref="J4:J5"/>
    <mergeCell ref="K4:K5"/>
    <mergeCell ref="O5:Q5"/>
    <mergeCell ref="B2:Q2"/>
    <mergeCell ref="P3:Q3"/>
    <mergeCell ref="E4:E5"/>
    <mergeCell ref="F4:F5"/>
    <mergeCell ref="B4:B5"/>
    <mergeCell ref="C4:C5"/>
    <mergeCell ref="B119:Q119"/>
    <mergeCell ref="P61:Q61"/>
    <mergeCell ref="E62:E63"/>
    <mergeCell ref="F62:F63"/>
    <mergeCell ref="I62:I63"/>
    <mergeCell ref="J62:J63"/>
    <mergeCell ref="K62:K63"/>
    <mergeCell ref="O63:Q63"/>
    <mergeCell ref="B62:B63"/>
    <mergeCell ref="C62:C6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3"/>
  <sheetViews>
    <sheetView zoomScalePageLayoutView="0" workbookViewId="0" topLeftCell="A1">
      <selection activeCell="G4" sqref="G4:J4"/>
    </sheetView>
  </sheetViews>
  <sheetFormatPr defaultColWidth="9.00390625" defaultRowHeight="12.75"/>
  <cols>
    <col min="1" max="1" width="2.25390625" style="319" customWidth="1"/>
    <col min="2" max="2" width="9.625" style="319" customWidth="1"/>
    <col min="3" max="3" width="5.875" style="319" customWidth="1"/>
    <col min="4" max="4" width="5.25390625" style="319" customWidth="1"/>
    <col min="5" max="5" width="6.625" style="319" customWidth="1"/>
    <col min="6" max="6" width="5.75390625" style="319" customWidth="1"/>
    <col min="7" max="7" width="6.375" style="319" customWidth="1"/>
    <col min="8" max="8" width="7.00390625" style="319" customWidth="1"/>
    <col min="9" max="9" width="6.75390625" style="319" customWidth="1"/>
    <col min="10" max="10" width="6.125" style="319" customWidth="1"/>
    <col min="11" max="11" width="4.875" style="319" customWidth="1"/>
    <col min="12" max="16384" width="9.125" style="319" customWidth="1"/>
  </cols>
  <sheetData>
    <row r="1" spans="2:10" ht="18" customHeight="1">
      <c r="B1" s="833" t="s">
        <v>141</v>
      </c>
      <c r="C1" s="834"/>
      <c r="D1" s="834"/>
      <c r="E1" s="834"/>
      <c r="F1" s="834"/>
      <c r="G1" s="834"/>
      <c r="H1" s="834"/>
      <c r="I1" s="834"/>
      <c r="J1" s="834"/>
    </row>
    <row r="2" spans="2:10" ht="14.25" customHeight="1">
      <c r="B2" s="835" t="s">
        <v>142</v>
      </c>
      <c r="C2" s="831"/>
      <c r="D2" s="831"/>
      <c r="E2" s="831"/>
      <c r="F2" s="831"/>
      <c r="G2" s="831"/>
      <c r="H2" s="831"/>
      <c r="I2" s="831"/>
      <c r="J2" s="831"/>
    </row>
    <row r="3" spans="9:10" ht="12.75" customHeight="1">
      <c r="I3" s="836" t="s">
        <v>345</v>
      </c>
      <c r="J3" s="836"/>
    </row>
    <row r="4" spans="2:10" ht="11.25">
      <c r="B4" s="321" t="s">
        <v>144</v>
      </c>
      <c r="C4" s="837" t="s">
        <v>145</v>
      </c>
      <c r="D4" s="837"/>
      <c r="E4" s="837"/>
      <c r="F4" s="837"/>
      <c r="G4" s="837" t="s">
        <v>146</v>
      </c>
      <c r="H4" s="837"/>
      <c r="I4" s="837"/>
      <c r="J4" s="837"/>
    </row>
    <row r="5" spans="2:10" ht="10.5" customHeight="1">
      <c r="B5" s="322" t="s">
        <v>147</v>
      </c>
      <c r="C5" s="323" t="s">
        <v>148</v>
      </c>
      <c r="D5" s="323">
        <v>70</v>
      </c>
      <c r="E5" s="323">
        <v>125</v>
      </c>
      <c r="F5" s="323">
        <v>175</v>
      </c>
      <c r="G5" s="323" t="s">
        <v>148</v>
      </c>
      <c r="H5" s="323">
        <v>70</v>
      </c>
      <c r="I5" s="323">
        <v>125</v>
      </c>
      <c r="J5" s="323">
        <v>175</v>
      </c>
    </row>
    <row r="6" spans="2:10" ht="12" customHeight="1">
      <c r="B6" s="322" t="s">
        <v>149</v>
      </c>
      <c r="C6" s="838" t="s">
        <v>150</v>
      </c>
      <c r="D6" s="838"/>
      <c r="E6" s="838"/>
      <c r="F6" s="838"/>
      <c r="G6" s="838" t="s">
        <v>150</v>
      </c>
      <c r="H6" s="838"/>
      <c r="I6" s="838"/>
      <c r="J6" s="838"/>
    </row>
    <row r="7" spans="2:10" ht="11.25">
      <c r="B7" s="324">
        <v>0.5</v>
      </c>
      <c r="C7" s="325">
        <v>56412.67657142857</v>
      </c>
      <c r="D7" s="325">
        <v>53443.43304142858</v>
      </c>
      <c r="E7" s="325">
        <v>47980.26601034483</v>
      </c>
      <c r="F7" s="325">
        <v>50305.97666666667</v>
      </c>
      <c r="G7" s="326">
        <v>490.50236128535414</v>
      </c>
      <c r="H7" s="326">
        <v>464.6850973083087</v>
      </c>
      <c r="I7" s="326">
        <v>417.18342761798823</v>
      </c>
      <c r="J7" s="326">
        <v>437.40524012404717</v>
      </c>
    </row>
    <row r="8" spans="2:10" ht="11.25">
      <c r="B8" s="327">
        <v>2</v>
      </c>
      <c r="C8" s="328">
        <v>39214.59771428572</v>
      </c>
      <c r="D8" s="328">
        <v>34291.66218892858</v>
      </c>
      <c r="E8" s="328">
        <v>25770.59174889163</v>
      </c>
      <c r="F8" s="328">
        <v>23820.9525</v>
      </c>
      <c r="G8" s="329">
        <v>340.9668525718261</v>
      </c>
      <c r="H8" s="329">
        <v>298.1624396915797</v>
      </c>
      <c r="I8" s="329">
        <v>224.07261758883257</v>
      </c>
      <c r="J8" s="329">
        <v>207.1207068950526</v>
      </c>
    </row>
    <row r="9" spans="2:10" ht="11.25">
      <c r="B9" s="327">
        <v>4.5</v>
      </c>
      <c r="C9" s="328">
        <v>34891.82120634921</v>
      </c>
      <c r="D9" s="328">
        <v>29595.635734761905</v>
      </c>
      <c r="E9" s="328">
        <v>20627.7432950739</v>
      </c>
      <c r="F9" s="328">
        <v>17891.18259259259</v>
      </c>
      <c r="G9" s="329">
        <v>303.3807599891245</v>
      </c>
      <c r="H9" s="329">
        <v>257.3309776085723</v>
      </c>
      <c r="I9" s="329">
        <v>179.35608464545604</v>
      </c>
      <c r="J9" s="329">
        <v>155.56197367700716</v>
      </c>
    </row>
    <row r="10" spans="2:10" ht="11.25">
      <c r="B10" s="327">
        <v>18</v>
      </c>
      <c r="C10" s="328">
        <v>31274.002920634917</v>
      </c>
      <c r="D10" s="328">
        <v>25743.55786226191</v>
      </c>
      <c r="E10" s="328">
        <v>16615.08299125616</v>
      </c>
      <c r="F10" s="328">
        <v>13410.698425925924</v>
      </c>
      <c r="G10" s="329">
        <v>271.92420590066007</v>
      </c>
      <c r="H10" s="329">
        <v>223.8375607535163</v>
      </c>
      <c r="I10" s="329">
        <v>144.4664202352505</v>
      </c>
      <c r="J10" s="329">
        <v>116.60462938810471</v>
      </c>
    </row>
    <row r="11" spans="2:10" ht="11.25">
      <c r="B11" s="327">
        <v>50</v>
      </c>
      <c r="C11" s="328">
        <v>30024.263908571433</v>
      </c>
      <c r="D11" s="328">
        <v>24439.032316128574</v>
      </c>
      <c r="E11" s="328">
        <v>15326.471551729066</v>
      </c>
      <c r="F11" s="328">
        <v>12024.304766666664</v>
      </c>
      <c r="G11" s="329">
        <v>261.0578550436608</v>
      </c>
      <c r="H11" s="329">
        <v>212.49484667532016</v>
      </c>
      <c r="I11" s="329">
        <v>133.26207766045619</v>
      </c>
      <c r="J11" s="329">
        <v>104.5500805727038</v>
      </c>
    </row>
    <row r="12" spans="2:10" ht="11.25">
      <c r="B12" s="330">
        <v>98</v>
      </c>
      <c r="C12" s="331">
        <v>29523.190040816327</v>
      </c>
      <c r="D12" s="331">
        <v>23921.286196275512</v>
      </c>
      <c r="E12" s="331">
        <v>14829.565660503167</v>
      </c>
      <c r="F12" s="332">
        <v>11501.121479591835</v>
      </c>
      <c r="G12" s="333">
        <v>256.70106982711354</v>
      </c>
      <c r="H12" s="333">
        <v>207.99309795909497</v>
      </c>
      <c r="I12" s="333">
        <v>128.94153256676086</v>
      </c>
      <c r="J12" s="334">
        <v>100.00105625242878</v>
      </c>
    </row>
    <row r="13" ht="11.25">
      <c r="B13" s="319" t="s">
        <v>151</v>
      </c>
    </row>
  </sheetData>
  <sheetProtection/>
  <mergeCells count="7">
    <mergeCell ref="B1:J1"/>
    <mergeCell ref="B2:J2"/>
    <mergeCell ref="I3:J3"/>
    <mergeCell ref="C4:F4"/>
    <mergeCell ref="G4:J4"/>
    <mergeCell ref="C6:F6"/>
    <mergeCell ref="G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4"/>
  <sheetViews>
    <sheetView zoomScalePageLayoutView="0" workbookViewId="0" topLeftCell="A1">
      <selection activeCell="G6" sqref="G6:H6"/>
    </sheetView>
  </sheetViews>
  <sheetFormatPr defaultColWidth="9.00390625" defaultRowHeight="12.75"/>
  <cols>
    <col min="1" max="1" width="9.125" style="1" customWidth="1"/>
    <col min="2" max="2" width="16.625" style="1" customWidth="1"/>
    <col min="3" max="3" width="8.375" style="1" customWidth="1"/>
    <col min="4" max="4" width="7.75390625" style="1" customWidth="1"/>
    <col min="5" max="5" width="8.625" style="1" customWidth="1"/>
    <col min="6" max="8" width="8.00390625" style="1" customWidth="1"/>
    <col min="9" max="16384" width="9.125" style="1" customWidth="1"/>
  </cols>
  <sheetData>
    <row r="3" spans="2:8" ht="12">
      <c r="B3" s="833" t="s">
        <v>325</v>
      </c>
      <c r="C3" s="833"/>
      <c r="D3" s="833"/>
      <c r="E3" s="833"/>
      <c r="F3" s="833"/>
      <c r="G3" s="833"/>
      <c r="H3" s="833"/>
    </row>
    <row r="4" spans="2:8" ht="12">
      <c r="B4" s="833" t="s">
        <v>326</v>
      </c>
      <c r="C4" s="833"/>
      <c r="D4" s="833"/>
      <c r="E4" s="833"/>
      <c r="F4" s="833"/>
      <c r="G4" s="833"/>
      <c r="H4" s="833"/>
    </row>
    <row r="5" spans="2:8" ht="18.75" customHeight="1">
      <c r="B5" s="319"/>
      <c r="C5" s="319"/>
      <c r="D5" s="319"/>
      <c r="E5" s="319"/>
      <c r="F5" s="319"/>
      <c r="G5" s="842" t="s">
        <v>223</v>
      </c>
      <c r="H5" s="842"/>
    </row>
    <row r="6" spans="2:8" ht="12">
      <c r="B6" s="841" t="s">
        <v>327</v>
      </c>
      <c r="C6" s="841" t="s">
        <v>328</v>
      </c>
      <c r="D6" s="841"/>
      <c r="E6" s="841" t="s">
        <v>329</v>
      </c>
      <c r="F6" s="841"/>
      <c r="G6" s="841" t="s">
        <v>170</v>
      </c>
      <c r="H6" s="841"/>
    </row>
    <row r="7" spans="2:8" ht="12">
      <c r="B7" s="841"/>
      <c r="C7" s="692" t="s">
        <v>330</v>
      </c>
      <c r="D7" s="586" t="s">
        <v>331</v>
      </c>
      <c r="E7" s="692" t="s">
        <v>330</v>
      </c>
      <c r="F7" s="586" t="s">
        <v>331</v>
      </c>
      <c r="G7" s="692" t="s">
        <v>330</v>
      </c>
      <c r="H7" s="586" t="s">
        <v>331</v>
      </c>
    </row>
    <row r="8" spans="2:8" ht="12">
      <c r="B8" s="839" t="s">
        <v>332</v>
      </c>
      <c r="C8" s="840"/>
      <c r="D8" s="693"/>
      <c r="E8" s="693"/>
      <c r="F8" s="693"/>
      <c r="G8" s="693"/>
      <c r="H8" s="694"/>
    </row>
    <row r="9" spans="2:8" ht="12">
      <c r="B9" s="493" t="s">
        <v>333</v>
      </c>
      <c r="C9" s="695" t="s">
        <v>71</v>
      </c>
      <c r="D9" s="696" t="s">
        <v>71</v>
      </c>
      <c r="E9" s="496">
        <v>91</v>
      </c>
      <c r="F9" s="697">
        <v>2773</v>
      </c>
      <c r="G9" s="496">
        <v>9</v>
      </c>
      <c r="H9" s="697">
        <v>0.5</v>
      </c>
    </row>
    <row r="10" spans="2:8" ht="12">
      <c r="B10" s="493" t="s">
        <v>334</v>
      </c>
      <c r="C10" s="499">
        <v>54</v>
      </c>
      <c r="D10" s="494">
        <v>5980</v>
      </c>
      <c r="E10" s="496">
        <v>41</v>
      </c>
      <c r="F10" s="697">
        <v>6532</v>
      </c>
      <c r="G10" s="496">
        <v>5</v>
      </c>
      <c r="H10" s="697">
        <v>0.4</v>
      </c>
    </row>
    <row r="11" spans="2:8" ht="12">
      <c r="B11" s="493" t="s">
        <v>335</v>
      </c>
      <c r="C11" s="499">
        <v>57</v>
      </c>
      <c r="D11" s="494">
        <v>4060</v>
      </c>
      <c r="E11" s="496">
        <v>37</v>
      </c>
      <c r="F11" s="697">
        <v>4206</v>
      </c>
      <c r="G11" s="496">
        <v>6</v>
      </c>
      <c r="H11" s="697">
        <v>0.2</v>
      </c>
    </row>
    <row r="12" spans="2:8" ht="12">
      <c r="B12" s="493" t="s">
        <v>336</v>
      </c>
      <c r="C12" s="499">
        <v>4</v>
      </c>
      <c r="D12" s="494">
        <v>335</v>
      </c>
      <c r="E12" s="496">
        <v>19</v>
      </c>
      <c r="F12" s="697">
        <v>3140</v>
      </c>
      <c r="G12" s="496">
        <v>77</v>
      </c>
      <c r="H12" s="697">
        <v>6.6</v>
      </c>
    </row>
    <row r="13" spans="2:8" ht="12">
      <c r="B13" s="493" t="s">
        <v>310</v>
      </c>
      <c r="C13" s="499">
        <v>69</v>
      </c>
      <c r="D13" s="494">
        <v>2667</v>
      </c>
      <c r="E13" s="496">
        <v>26</v>
      </c>
      <c r="F13" s="697">
        <v>5186</v>
      </c>
      <c r="G13" s="496">
        <v>5</v>
      </c>
      <c r="H13" s="697">
        <v>0.3</v>
      </c>
    </row>
    <row r="14" spans="2:8" ht="12">
      <c r="B14" s="665" t="s">
        <v>246</v>
      </c>
      <c r="C14" s="690">
        <v>80</v>
      </c>
      <c r="D14" s="698">
        <v>4179</v>
      </c>
      <c r="E14" s="699">
        <v>14</v>
      </c>
      <c r="F14" s="700">
        <v>7138</v>
      </c>
      <c r="G14" s="699">
        <v>6</v>
      </c>
      <c r="H14" s="700">
        <v>0.3</v>
      </c>
    </row>
    <row r="15" spans="2:8" ht="12">
      <c r="B15" s="493" t="s">
        <v>308</v>
      </c>
      <c r="C15" s="499">
        <v>61</v>
      </c>
      <c r="D15" s="494">
        <v>2578</v>
      </c>
      <c r="E15" s="496">
        <v>38</v>
      </c>
      <c r="F15" s="697">
        <v>9443</v>
      </c>
      <c r="G15" s="496">
        <v>1</v>
      </c>
      <c r="H15" s="691">
        <v>5</v>
      </c>
    </row>
    <row r="16" spans="2:8" ht="12">
      <c r="B16" s="493" t="s">
        <v>337</v>
      </c>
      <c r="C16" s="695" t="s">
        <v>71</v>
      </c>
      <c r="D16" s="696" t="s">
        <v>71</v>
      </c>
      <c r="E16" s="496">
        <v>8</v>
      </c>
      <c r="F16" s="697">
        <v>470</v>
      </c>
      <c r="G16" s="496">
        <v>92</v>
      </c>
      <c r="H16" s="697">
        <v>3.2</v>
      </c>
    </row>
    <row r="17" spans="2:8" ht="12">
      <c r="B17" s="493" t="s">
        <v>319</v>
      </c>
      <c r="C17" s="499">
        <v>58</v>
      </c>
      <c r="D17" s="494">
        <v>4000</v>
      </c>
      <c r="E17" s="496">
        <v>29</v>
      </c>
      <c r="F17" s="697">
        <v>1615</v>
      </c>
      <c r="G17" s="496">
        <v>13</v>
      </c>
      <c r="H17" s="697">
        <v>0.4</v>
      </c>
    </row>
    <row r="18" spans="2:8" ht="12">
      <c r="B18" s="493" t="s">
        <v>338</v>
      </c>
      <c r="C18" s="499">
        <v>59</v>
      </c>
      <c r="D18" s="494">
        <v>2374</v>
      </c>
      <c r="E18" s="496">
        <v>29</v>
      </c>
      <c r="F18" s="697">
        <v>5001</v>
      </c>
      <c r="G18" s="496">
        <v>12</v>
      </c>
      <c r="H18" s="697">
        <v>0.5</v>
      </c>
    </row>
    <row r="19" spans="2:8" ht="12">
      <c r="B19" s="503" t="s">
        <v>339</v>
      </c>
      <c r="C19" s="701">
        <f aca="true" t="shared" si="0" ref="C19:H19">AVERAGE(C9:C18)</f>
        <v>55.25</v>
      </c>
      <c r="D19" s="702">
        <f t="shared" si="0"/>
        <v>3271.625</v>
      </c>
      <c r="E19" s="703">
        <f t="shared" si="0"/>
        <v>33.2</v>
      </c>
      <c r="F19" s="704">
        <f t="shared" si="0"/>
        <v>4550.4</v>
      </c>
      <c r="G19" s="703">
        <f t="shared" si="0"/>
        <v>22.6</v>
      </c>
      <c r="H19" s="705">
        <f t="shared" si="0"/>
        <v>1.7399999999999998</v>
      </c>
    </row>
    <row r="20" spans="2:8" ht="12">
      <c r="B20" s="841" t="s">
        <v>327</v>
      </c>
      <c r="C20" s="841" t="s">
        <v>154</v>
      </c>
      <c r="D20" s="841"/>
      <c r="E20" s="841"/>
      <c r="F20" s="841" t="s">
        <v>340</v>
      </c>
      <c r="G20" s="841"/>
      <c r="H20" s="841"/>
    </row>
    <row r="21" spans="2:8" ht="12">
      <c r="B21" s="841"/>
      <c r="C21" s="692" t="s">
        <v>341</v>
      </c>
      <c r="D21" s="706" t="s">
        <v>330</v>
      </c>
      <c r="E21" s="707" t="s">
        <v>331</v>
      </c>
      <c r="F21" s="692" t="s">
        <v>341</v>
      </c>
      <c r="G21" s="706" t="s">
        <v>330</v>
      </c>
      <c r="H21" s="707" t="s">
        <v>331</v>
      </c>
    </row>
    <row r="22" spans="2:8" ht="12">
      <c r="B22" s="474" t="s">
        <v>342</v>
      </c>
      <c r="C22" s="491"/>
      <c r="D22" s="491"/>
      <c r="E22" s="491"/>
      <c r="F22" s="491"/>
      <c r="G22" s="491"/>
      <c r="H22" s="492"/>
    </row>
    <row r="23" spans="2:8" ht="12">
      <c r="B23" s="493" t="s">
        <v>333</v>
      </c>
      <c r="C23" s="499">
        <v>99.8</v>
      </c>
      <c r="D23" s="481">
        <v>88.2</v>
      </c>
      <c r="E23" s="691">
        <v>9.8</v>
      </c>
      <c r="F23" s="708">
        <v>0.2</v>
      </c>
      <c r="G23" s="480">
        <v>11.8</v>
      </c>
      <c r="H23" s="697">
        <v>612</v>
      </c>
    </row>
    <row r="24" spans="2:8" ht="12">
      <c r="B24" s="493" t="s">
        <v>334</v>
      </c>
      <c r="C24" s="499">
        <v>99.6</v>
      </c>
      <c r="D24" s="481">
        <v>89.9</v>
      </c>
      <c r="E24" s="691">
        <v>12</v>
      </c>
      <c r="F24" s="708">
        <v>0.4</v>
      </c>
      <c r="G24" s="480">
        <v>10.1</v>
      </c>
      <c r="H24" s="697">
        <v>325</v>
      </c>
    </row>
    <row r="25" spans="2:8" ht="12">
      <c r="B25" s="493" t="s">
        <v>335</v>
      </c>
      <c r="C25" s="499">
        <v>96.8</v>
      </c>
      <c r="D25" s="481">
        <v>55.7</v>
      </c>
      <c r="E25" s="691">
        <v>17.2</v>
      </c>
      <c r="F25" s="708">
        <v>3.2</v>
      </c>
      <c r="G25" s="480">
        <v>44.3</v>
      </c>
      <c r="H25" s="697">
        <v>418</v>
      </c>
    </row>
    <row r="26" spans="2:8" ht="12">
      <c r="B26" s="493" t="s">
        <v>336</v>
      </c>
      <c r="C26" s="499">
        <v>99.8</v>
      </c>
      <c r="D26" s="481">
        <v>90.4</v>
      </c>
      <c r="E26" s="691">
        <v>5.4</v>
      </c>
      <c r="F26" s="708">
        <v>0.2</v>
      </c>
      <c r="G26" s="480">
        <v>9.6</v>
      </c>
      <c r="H26" s="697">
        <v>391</v>
      </c>
    </row>
    <row r="27" spans="2:8" ht="12">
      <c r="B27" s="493" t="s">
        <v>310</v>
      </c>
      <c r="C27" s="499">
        <v>97.4</v>
      </c>
      <c r="D27" s="481">
        <v>18.2</v>
      </c>
      <c r="E27" s="691">
        <v>5.1</v>
      </c>
      <c r="F27" s="708">
        <v>2.6</v>
      </c>
      <c r="G27" s="480">
        <v>82</v>
      </c>
      <c r="H27" s="697">
        <v>849</v>
      </c>
    </row>
    <row r="28" spans="2:8" ht="12">
      <c r="B28" s="665" t="s">
        <v>246</v>
      </c>
      <c r="C28" s="690">
        <v>98.9</v>
      </c>
      <c r="D28" s="709">
        <v>49.5</v>
      </c>
      <c r="E28" s="710">
        <v>3</v>
      </c>
      <c r="F28" s="711">
        <v>1.1</v>
      </c>
      <c r="G28" s="712">
        <v>50.5</v>
      </c>
      <c r="H28" s="700">
        <v>273</v>
      </c>
    </row>
    <row r="29" spans="2:8" ht="12">
      <c r="B29" s="493" t="s">
        <v>308</v>
      </c>
      <c r="C29" s="499">
        <v>93.3</v>
      </c>
      <c r="D29" s="481">
        <v>29.3</v>
      </c>
      <c r="E29" s="691">
        <v>26.4</v>
      </c>
      <c r="F29" s="708">
        <v>6.7</v>
      </c>
      <c r="G29" s="480">
        <v>70.7</v>
      </c>
      <c r="H29" s="697">
        <v>888</v>
      </c>
    </row>
    <row r="30" spans="2:8" ht="12">
      <c r="B30" s="493" t="s">
        <v>337</v>
      </c>
      <c r="C30" s="499">
        <v>99.8</v>
      </c>
      <c r="D30" s="481">
        <v>94.8</v>
      </c>
      <c r="E30" s="691">
        <v>6</v>
      </c>
      <c r="F30" s="708">
        <v>0.2</v>
      </c>
      <c r="G30" s="480">
        <v>5.2</v>
      </c>
      <c r="H30" s="697">
        <v>191</v>
      </c>
    </row>
    <row r="31" spans="2:8" ht="12">
      <c r="B31" s="493" t="s">
        <v>319</v>
      </c>
      <c r="C31" s="499">
        <v>99.4</v>
      </c>
      <c r="D31" s="481">
        <v>46.7</v>
      </c>
      <c r="E31" s="691">
        <v>2.4</v>
      </c>
      <c r="F31" s="708">
        <v>0.6</v>
      </c>
      <c r="G31" s="480">
        <v>53.3</v>
      </c>
      <c r="H31" s="697">
        <v>455</v>
      </c>
    </row>
    <row r="32" spans="2:8" ht="12">
      <c r="B32" s="493" t="s">
        <v>338</v>
      </c>
      <c r="C32" s="499">
        <v>99.6</v>
      </c>
      <c r="D32" s="481">
        <v>65.5</v>
      </c>
      <c r="E32" s="691">
        <v>2.2</v>
      </c>
      <c r="F32" s="708">
        <v>0.4</v>
      </c>
      <c r="G32" s="480">
        <v>34.5</v>
      </c>
      <c r="H32" s="697">
        <v>263</v>
      </c>
    </row>
    <row r="33" spans="2:8" ht="12">
      <c r="B33" s="503" t="s">
        <v>339</v>
      </c>
      <c r="C33" s="485">
        <f aca="true" t="shared" si="1" ref="C33:H33">AVERAGE(C23:C32)</f>
        <v>98.43999999999998</v>
      </c>
      <c r="D33" s="713">
        <f t="shared" si="1"/>
        <v>62.82000000000001</v>
      </c>
      <c r="E33" s="705">
        <f t="shared" si="1"/>
        <v>8.950000000000001</v>
      </c>
      <c r="F33" s="485">
        <f t="shared" si="1"/>
        <v>1.5599999999999998</v>
      </c>
      <c r="G33" s="713">
        <f t="shared" si="1"/>
        <v>37.2</v>
      </c>
      <c r="H33" s="714">
        <f t="shared" si="1"/>
        <v>466.5</v>
      </c>
    </row>
    <row r="34" spans="2:8" ht="12">
      <c r="B34" s="319" t="s">
        <v>343</v>
      </c>
      <c r="C34" s="319"/>
      <c r="D34" s="319"/>
      <c r="E34" s="319"/>
      <c r="F34" s="319"/>
      <c r="G34" s="319"/>
      <c r="H34" s="319"/>
    </row>
  </sheetData>
  <sheetProtection/>
  <mergeCells count="11">
    <mergeCell ref="G6:H6"/>
    <mergeCell ref="B8:C8"/>
    <mergeCell ref="B20:B21"/>
    <mergeCell ref="C20:E20"/>
    <mergeCell ref="F20:H20"/>
    <mergeCell ref="B3:H3"/>
    <mergeCell ref="B4:H4"/>
    <mergeCell ref="G5:H5"/>
    <mergeCell ref="B6:B7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2">
      <selection activeCell="I5" sqref="I5:K5"/>
    </sheetView>
  </sheetViews>
  <sheetFormatPr defaultColWidth="9.00390625" defaultRowHeight="12.75"/>
  <cols>
    <col min="1" max="1" width="3.125" style="363" customWidth="1"/>
    <col min="2" max="2" width="28.00390625" style="363" customWidth="1"/>
    <col min="3" max="3" width="7.00390625" style="642" customWidth="1"/>
    <col min="4" max="4" width="7.375" style="642" customWidth="1"/>
    <col min="5" max="5" width="6.875" style="642" customWidth="1"/>
    <col min="6" max="6" width="8.125" style="642" customWidth="1"/>
    <col min="7" max="7" width="8.625" style="363" customWidth="1"/>
    <col min="8" max="8" width="8.375" style="363" customWidth="1"/>
    <col min="9" max="9" width="7.125" style="363" customWidth="1"/>
    <col min="10" max="10" width="6.875" style="363" customWidth="1"/>
    <col min="11" max="11" width="7.75390625" style="363" customWidth="1"/>
    <col min="12" max="12" width="2.25390625" style="363" customWidth="1"/>
    <col min="13" max="16384" width="9.125" style="363" customWidth="1"/>
  </cols>
  <sheetData>
    <row r="1" s="1" customFormat="1" ht="12"/>
    <row r="2" spans="2:11" s="1" customFormat="1" ht="12">
      <c r="B2" s="808" t="s">
        <v>259</v>
      </c>
      <c r="C2" s="808"/>
      <c r="D2" s="808"/>
      <c r="E2" s="843"/>
      <c r="F2" s="843"/>
      <c r="G2" s="843"/>
      <c r="H2" s="843"/>
      <c r="I2" s="843"/>
      <c r="J2" s="843"/>
      <c r="K2" s="843"/>
    </row>
    <row r="3" spans="2:11" s="1" customFormat="1" ht="12">
      <c r="B3" s="844" t="s">
        <v>260</v>
      </c>
      <c r="C3" s="844"/>
      <c r="D3" s="844"/>
      <c r="E3" s="843"/>
      <c r="F3" s="843"/>
      <c r="G3" s="843"/>
      <c r="H3" s="843"/>
      <c r="I3" s="843"/>
      <c r="J3" s="843"/>
      <c r="K3" s="843"/>
    </row>
    <row r="4" spans="2:11" s="1" customFormat="1" ht="12.75">
      <c r="B4" s="392"/>
      <c r="C4" s="392"/>
      <c r="D4" s="392"/>
      <c r="E4" s="590"/>
      <c r="F4" s="590"/>
      <c r="G4" s="590"/>
      <c r="H4" s="590"/>
      <c r="I4" s="590"/>
      <c r="J4" s="845" t="s">
        <v>346</v>
      </c>
      <c r="K4" s="816"/>
    </row>
    <row r="5" spans="2:11" s="1" customFormat="1" ht="21" customHeight="1">
      <c r="B5" s="846" t="s">
        <v>261</v>
      </c>
      <c r="C5" s="848" t="s">
        <v>262</v>
      </c>
      <c r="D5" s="849"/>
      <c r="E5" s="850"/>
      <c r="F5" s="851" t="s">
        <v>263</v>
      </c>
      <c r="G5" s="849"/>
      <c r="H5" s="850"/>
      <c r="I5" s="852" t="s">
        <v>264</v>
      </c>
      <c r="J5" s="853"/>
      <c r="K5" s="854"/>
    </row>
    <row r="6" spans="2:11" s="1" customFormat="1" ht="26.25" customHeight="1">
      <c r="B6" s="847"/>
      <c r="C6" s="591" t="s">
        <v>265</v>
      </c>
      <c r="D6" s="592" t="s">
        <v>266</v>
      </c>
      <c r="E6" s="593" t="s">
        <v>267</v>
      </c>
      <c r="F6" s="591" t="s">
        <v>265</v>
      </c>
      <c r="G6" s="592" t="s">
        <v>266</v>
      </c>
      <c r="H6" s="593" t="s">
        <v>267</v>
      </c>
      <c r="I6" s="591" t="s">
        <v>265</v>
      </c>
      <c r="J6" s="592" t="s">
        <v>266</v>
      </c>
      <c r="K6" s="593" t="s">
        <v>267</v>
      </c>
    </row>
    <row r="7" spans="2:11" s="1" customFormat="1" ht="15" customHeight="1">
      <c r="B7" s="594" t="s">
        <v>268</v>
      </c>
      <c r="C7" s="595">
        <v>7000</v>
      </c>
      <c r="D7" s="596">
        <v>448093</v>
      </c>
      <c r="E7" s="597">
        <v>455093</v>
      </c>
      <c r="F7" s="595">
        <v>2155214</v>
      </c>
      <c r="G7" s="596">
        <v>2435255</v>
      </c>
      <c r="H7" s="597">
        <v>4590469</v>
      </c>
      <c r="I7" s="598">
        <v>307.9</v>
      </c>
      <c r="J7" s="62">
        <v>5.4</v>
      </c>
      <c r="K7" s="599">
        <v>10.1</v>
      </c>
    </row>
    <row r="8" spans="2:11" s="1" customFormat="1" ht="12.75" customHeight="1">
      <c r="B8" s="469" t="s">
        <v>269</v>
      </c>
      <c r="C8" s="600">
        <v>103</v>
      </c>
      <c r="D8" s="601">
        <v>85</v>
      </c>
      <c r="E8" s="602">
        <v>85.2</v>
      </c>
      <c r="F8" s="600">
        <v>98.3</v>
      </c>
      <c r="G8" s="601">
        <v>100.6</v>
      </c>
      <c r="H8" s="602">
        <v>99.5</v>
      </c>
      <c r="I8" s="115">
        <v>91.4</v>
      </c>
      <c r="J8" s="59">
        <v>117.4</v>
      </c>
      <c r="K8" s="275">
        <v>117.4</v>
      </c>
    </row>
    <row r="9" spans="2:11" s="1" customFormat="1" ht="12.75" customHeight="1">
      <c r="B9" s="603" t="s">
        <v>270</v>
      </c>
      <c r="C9" s="604">
        <v>181</v>
      </c>
      <c r="D9" s="605">
        <v>302349</v>
      </c>
      <c r="E9" s="606">
        <v>302530</v>
      </c>
      <c r="F9" s="607">
        <v>73.75</v>
      </c>
      <c r="G9" s="608">
        <v>67799</v>
      </c>
      <c r="H9" s="609">
        <v>67872.75</v>
      </c>
      <c r="I9" s="610">
        <v>0.41</v>
      </c>
      <c r="J9" s="611">
        <v>0.22</v>
      </c>
      <c r="K9" s="612">
        <v>0.22</v>
      </c>
    </row>
    <row r="10" spans="2:11" s="1" customFormat="1" ht="12.75" customHeight="1">
      <c r="B10" s="469" t="s">
        <v>271</v>
      </c>
      <c r="C10" s="613">
        <v>1557</v>
      </c>
      <c r="D10" s="614">
        <v>403731</v>
      </c>
      <c r="E10" s="615">
        <v>405288</v>
      </c>
      <c r="F10" s="616">
        <v>6507.77</v>
      </c>
      <c r="G10" s="617">
        <v>420629</v>
      </c>
      <c r="H10" s="618">
        <v>427136.77</v>
      </c>
      <c r="I10" s="288">
        <v>4.18</v>
      </c>
      <c r="J10" s="289">
        <v>1.04</v>
      </c>
      <c r="K10" s="290">
        <v>1.05</v>
      </c>
    </row>
    <row r="11" spans="2:12" s="1" customFormat="1" ht="12.75" customHeight="1">
      <c r="B11" s="469" t="s">
        <v>272</v>
      </c>
      <c r="C11" s="613">
        <v>3320</v>
      </c>
      <c r="D11" s="614">
        <v>437621</v>
      </c>
      <c r="E11" s="615">
        <v>440941</v>
      </c>
      <c r="F11" s="616">
        <v>50504</v>
      </c>
      <c r="G11" s="617">
        <v>1138607</v>
      </c>
      <c r="H11" s="618">
        <v>1189111</v>
      </c>
      <c r="I11" s="288">
        <v>15.21</v>
      </c>
      <c r="J11" s="289">
        <v>2.6</v>
      </c>
      <c r="K11" s="290">
        <v>2.7</v>
      </c>
      <c r="L11" s="619"/>
    </row>
    <row r="12" spans="2:11" s="1" customFormat="1" ht="12.75" customHeight="1">
      <c r="B12" s="469" t="s">
        <v>273</v>
      </c>
      <c r="C12" s="613">
        <f aca="true" t="shared" si="0" ref="C12:H12">C7-C21</f>
        <v>4075</v>
      </c>
      <c r="D12" s="614">
        <f t="shared" si="0"/>
        <v>443413</v>
      </c>
      <c r="E12" s="615">
        <f t="shared" si="0"/>
        <v>447488</v>
      </c>
      <c r="F12" s="613">
        <f t="shared" si="0"/>
        <v>105214.37719999976</v>
      </c>
      <c r="G12" s="614">
        <f t="shared" si="0"/>
        <v>1539519.8445835668</v>
      </c>
      <c r="H12" s="615">
        <f t="shared" si="0"/>
        <v>1644734.2217835672</v>
      </c>
      <c r="I12" s="288">
        <f>F12/C12</f>
        <v>25.819479067484604</v>
      </c>
      <c r="J12" s="289">
        <f>G12/D12</f>
        <v>3.4719772414962278</v>
      </c>
      <c r="K12" s="290">
        <f>H12/E12</f>
        <v>3.6754822962483176</v>
      </c>
    </row>
    <row r="13" spans="2:11" s="1" customFormat="1" ht="12.75" customHeight="1">
      <c r="B13" s="620" t="s">
        <v>274</v>
      </c>
      <c r="C13" s="613"/>
      <c r="D13" s="614"/>
      <c r="E13" s="615"/>
      <c r="F13" s="616"/>
      <c r="G13" s="617"/>
      <c r="H13" s="618"/>
      <c r="I13" s="288"/>
      <c r="J13" s="289"/>
      <c r="K13" s="290"/>
    </row>
    <row r="14" spans="2:11" s="1" customFormat="1" ht="12.75" customHeight="1">
      <c r="B14" s="469" t="s">
        <v>275</v>
      </c>
      <c r="C14" s="288">
        <v>2.5857142857142854</v>
      </c>
      <c r="D14" s="289">
        <v>67.47460906552881</v>
      </c>
      <c r="E14" s="290">
        <v>66.47652238113967</v>
      </c>
      <c r="F14" s="123">
        <v>0.003421933970362108</v>
      </c>
      <c r="G14" s="289">
        <v>2.7840616280430592</v>
      </c>
      <c r="H14" s="290">
        <v>1.4785580732600525</v>
      </c>
      <c r="I14" s="288"/>
      <c r="J14" s="289"/>
      <c r="K14" s="290"/>
    </row>
    <row r="15" spans="2:11" s="1" customFormat="1" ht="12.75" customHeight="1">
      <c r="B15" s="469" t="s">
        <v>276</v>
      </c>
      <c r="C15" s="288">
        <v>22.24285714285714</v>
      </c>
      <c r="D15" s="289">
        <v>90.09982302780895</v>
      </c>
      <c r="E15" s="290">
        <v>89.05608304236716</v>
      </c>
      <c r="F15" s="123">
        <v>0.3019547014820802</v>
      </c>
      <c r="G15" s="289">
        <v>17.27248275847909</v>
      </c>
      <c r="H15" s="290">
        <v>9.304861224419552</v>
      </c>
      <c r="I15" s="288"/>
      <c r="J15" s="289"/>
      <c r="K15" s="290"/>
    </row>
    <row r="16" spans="2:11" s="1" customFormat="1" ht="12.75" customHeight="1">
      <c r="B16" s="469" t="s">
        <v>277</v>
      </c>
      <c r="C16" s="288">
        <v>47.42857142857143</v>
      </c>
      <c r="D16" s="289">
        <v>97.66298513924565</v>
      </c>
      <c r="E16" s="290">
        <v>96.89030593746773</v>
      </c>
      <c r="F16" s="123">
        <v>2.343340382903971</v>
      </c>
      <c r="G16" s="289">
        <v>46.755144738436016</v>
      </c>
      <c r="H16" s="290">
        <v>25.903910907578286</v>
      </c>
      <c r="I16" s="288"/>
      <c r="J16" s="289"/>
      <c r="K16" s="290"/>
    </row>
    <row r="17" spans="2:11" s="1" customFormat="1" ht="12.75" customHeight="1">
      <c r="B17" s="621" t="s">
        <v>278</v>
      </c>
      <c r="C17" s="622">
        <f aca="true" t="shared" si="1" ref="C17:H17">C12/C7*100</f>
        <v>58.214285714285715</v>
      </c>
      <c r="D17" s="623">
        <f t="shared" si="1"/>
        <v>98.95557395451391</v>
      </c>
      <c r="E17" s="624">
        <f t="shared" si="1"/>
        <v>98.32891299141055</v>
      </c>
      <c r="F17" s="625">
        <f t="shared" si="1"/>
        <v>4.881852901846394</v>
      </c>
      <c r="G17" s="623">
        <f t="shared" si="1"/>
        <v>63.21801390751961</v>
      </c>
      <c r="H17" s="624">
        <f t="shared" si="1"/>
        <v>35.829328588943035</v>
      </c>
      <c r="I17" s="626"/>
      <c r="J17" s="623"/>
      <c r="K17" s="627"/>
    </row>
    <row r="18" spans="2:11" s="1" customFormat="1" ht="12.75" customHeight="1">
      <c r="B18" s="469" t="s">
        <v>279</v>
      </c>
      <c r="C18" s="613">
        <v>6819</v>
      </c>
      <c r="D18" s="614">
        <v>145744</v>
      </c>
      <c r="E18" s="615">
        <v>152563</v>
      </c>
      <c r="F18" s="616">
        <v>2155140.48</v>
      </c>
      <c r="G18" s="628">
        <v>2367456</v>
      </c>
      <c r="H18" s="618">
        <v>4522596.48</v>
      </c>
      <c r="I18" s="288">
        <v>316.04934447866253</v>
      </c>
      <c r="J18" s="289">
        <v>16.24393457020529</v>
      </c>
      <c r="K18" s="290">
        <v>29.644123935685588</v>
      </c>
    </row>
    <row r="19" spans="2:11" s="1" customFormat="1" ht="12.75" customHeight="1">
      <c r="B19" s="469" t="s">
        <v>280</v>
      </c>
      <c r="C19" s="613">
        <v>5443</v>
      </c>
      <c r="D19" s="614">
        <v>44362</v>
      </c>
      <c r="E19" s="615">
        <v>49805</v>
      </c>
      <c r="F19" s="616">
        <v>2148706.46</v>
      </c>
      <c r="G19" s="628">
        <v>2014626</v>
      </c>
      <c r="H19" s="618">
        <v>4163332.46</v>
      </c>
      <c r="I19" s="288">
        <v>394.7651038030498</v>
      </c>
      <c r="J19" s="289">
        <v>45.41332672106758</v>
      </c>
      <c r="K19" s="290">
        <v>83.59266057624737</v>
      </c>
    </row>
    <row r="20" spans="2:11" s="1" customFormat="1" ht="12.75" customHeight="1">
      <c r="B20" s="469" t="s">
        <v>281</v>
      </c>
      <c r="C20" s="613">
        <v>3680</v>
      </c>
      <c r="D20" s="614">
        <v>10472</v>
      </c>
      <c r="E20" s="615">
        <v>14152</v>
      </c>
      <c r="F20" s="616">
        <v>2104709</v>
      </c>
      <c r="G20" s="628">
        <v>1296648</v>
      </c>
      <c r="H20" s="618">
        <v>3401358</v>
      </c>
      <c r="I20" s="288">
        <v>571.93</v>
      </c>
      <c r="J20" s="289">
        <v>123.82</v>
      </c>
      <c r="K20" s="290">
        <v>240.37</v>
      </c>
    </row>
    <row r="21" spans="2:11" s="1" customFormat="1" ht="12.75">
      <c r="B21" s="469" t="s">
        <v>282</v>
      </c>
      <c r="C21" s="430">
        <v>2925</v>
      </c>
      <c r="D21" s="629">
        <v>4680</v>
      </c>
      <c r="E21" s="630">
        <v>7605</v>
      </c>
      <c r="F21" s="430">
        <v>2049999.6228000002</v>
      </c>
      <c r="G21" s="431">
        <v>895735.1554164334</v>
      </c>
      <c r="H21" s="432">
        <v>2945734.778216433</v>
      </c>
      <c r="I21" s="288">
        <f aca="true" t="shared" si="2" ref="I21:K23">F21/C21</f>
        <v>700.854571897436</v>
      </c>
      <c r="J21" s="289">
        <f t="shared" si="2"/>
        <v>191.39640073000712</v>
      </c>
      <c r="K21" s="290">
        <f t="shared" si="2"/>
        <v>387.34185117901814</v>
      </c>
    </row>
    <row r="22" spans="2:11" s="1" customFormat="1" ht="12">
      <c r="B22" s="469" t="s">
        <v>283</v>
      </c>
      <c r="C22" s="430">
        <v>1178</v>
      </c>
      <c r="D22" s="431">
        <v>63</v>
      </c>
      <c r="E22" s="432">
        <v>1241</v>
      </c>
      <c r="F22" s="430">
        <v>1629994.5542000001</v>
      </c>
      <c r="G22" s="431">
        <v>40271.562600000005</v>
      </c>
      <c r="H22" s="432">
        <v>1670266.1168</v>
      </c>
      <c r="I22" s="288">
        <f t="shared" si="2"/>
        <v>1383.696565534805</v>
      </c>
      <c r="J22" s="289">
        <f t="shared" si="2"/>
        <v>639.2311523809525</v>
      </c>
      <c r="K22" s="290">
        <f t="shared" si="2"/>
        <v>1345.9033979049154</v>
      </c>
    </row>
    <row r="23" spans="2:11" s="1" customFormat="1" ht="12.75">
      <c r="B23" s="631" t="s">
        <v>284</v>
      </c>
      <c r="C23" s="632">
        <v>594</v>
      </c>
      <c r="D23" s="633">
        <v>3</v>
      </c>
      <c r="E23" s="634">
        <v>597</v>
      </c>
      <c r="F23" s="635">
        <v>1213033.1293000001</v>
      </c>
      <c r="G23" s="636">
        <v>4355.83</v>
      </c>
      <c r="H23" s="637">
        <v>1217388.9593</v>
      </c>
      <c r="I23" s="638">
        <f t="shared" si="2"/>
        <v>2042.1433153198657</v>
      </c>
      <c r="J23" s="639">
        <f t="shared" si="2"/>
        <v>1451.9433333333334</v>
      </c>
      <c r="K23" s="640">
        <f t="shared" si="2"/>
        <v>2039.1774862646566</v>
      </c>
    </row>
    <row r="24" spans="2:6" s="1" customFormat="1" ht="12">
      <c r="B24" s="87" t="s">
        <v>285</v>
      </c>
      <c r="C24" s="641"/>
      <c r="D24" s="641"/>
      <c r="E24" s="641"/>
      <c r="F24" s="641"/>
    </row>
  </sheetData>
  <sheetProtection/>
  <mergeCells count="7">
    <mergeCell ref="B2:K2"/>
    <mergeCell ref="B3:K3"/>
    <mergeCell ref="J4:K4"/>
    <mergeCell ref="B5:B6"/>
    <mergeCell ref="C5:E5"/>
    <mergeCell ref="F5:H5"/>
    <mergeCell ref="I5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0"/>
  <sheetViews>
    <sheetView zoomScalePageLayoutView="0" workbookViewId="0" topLeftCell="A7">
      <selection activeCell="H4" sqref="H4:I4"/>
    </sheetView>
  </sheetViews>
  <sheetFormatPr defaultColWidth="9.00390625" defaultRowHeight="12.75"/>
  <cols>
    <col min="1" max="1" width="4.00390625" style="319" customWidth="1"/>
    <col min="2" max="2" width="4.75390625" style="319" customWidth="1"/>
    <col min="3" max="3" width="16.25390625" style="319" customWidth="1"/>
    <col min="4" max="9" width="5.75390625" style="319" customWidth="1"/>
    <col min="10" max="16384" width="9.125" style="319" customWidth="1"/>
  </cols>
  <sheetData>
    <row r="2" spans="2:9" ht="11.25">
      <c r="B2" s="833" t="s">
        <v>286</v>
      </c>
      <c r="C2" s="833"/>
      <c r="D2" s="833"/>
      <c r="E2" s="833"/>
      <c r="F2" s="833"/>
      <c r="G2" s="833"/>
      <c r="H2" s="833"/>
      <c r="I2" s="833"/>
    </row>
    <row r="3" spans="8:9" ht="16.5" customHeight="1">
      <c r="H3" s="859" t="s">
        <v>258</v>
      </c>
      <c r="I3" s="859"/>
    </row>
    <row r="4" spans="2:9" ht="23.25" customHeight="1">
      <c r="B4" s="584" t="s">
        <v>287</v>
      </c>
      <c r="C4" s="860" t="s">
        <v>288</v>
      </c>
      <c r="D4" s="862" t="s">
        <v>289</v>
      </c>
      <c r="E4" s="862"/>
      <c r="F4" s="862" t="s">
        <v>213</v>
      </c>
      <c r="G4" s="862"/>
      <c r="H4" s="862" t="s">
        <v>290</v>
      </c>
      <c r="I4" s="862"/>
    </row>
    <row r="5" spans="2:9" ht="21">
      <c r="B5" s="585" t="s">
        <v>291</v>
      </c>
      <c r="C5" s="861"/>
      <c r="D5" s="643" t="s">
        <v>292</v>
      </c>
      <c r="E5" s="644" t="s">
        <v>293</v>
      </c>
      <c r="F5" s="645" t="s">
        <v>292</v>
      </c>
      <c r="G5" s="646" t="s">
        <v>293</v>
      </c>
      <c r="H5" s="645" t="s">
        <v>292</v>
      </c>
      <c r="I5" s="646" t="s">
        <v>293</v>
      </c>
    </row>
    <row r="6" spans="2:9" ht="11.25">
      <c r="B6" s="589"/>
      <c r="C6" s="647" t="s">
        <v>294</v>
      </c>
      <c r="D6" s="648">
        <v>77.5</v>
      </c>
      <c r="E6" s="649"/>
      <c r="F6" s="650">
        <v>11.6</v>
      </c>
      <c r="G6" s="651"/>
      <c r="H6" s="650">
        <v>10.9</v>
      </c>
      <c r="I6" s="652"/>
    </row>
    <row r="7" spans="2:9" ht="11.25">
      <c r="B7" s="493"/>
      <c r="C7" s="493" t="s">
        <v>295</v>
      </c>
      <c r="D7" s="653">
        <v>80</v>
      </c>
      <c r="E7" s="654"/>
      <c r="F7" s="655">
        <v>11.4</v>
      </c>
      <c r="G7" s="656"/>
      <c r="H7" s="655">
        <v>8.5</v>
      </c>
      <c r="I7" s="656"/>
    </row>
    <row r="8" spans="2:9" ht="11.25">
      <c r="B8" s="493"/>
      <c r="C8" s="493" t="s">
        <v>296</v>
      </c>
      <c r="D8" s="588">
        <v>81.8</v>
      </c>
      <c r="E8" s="654"/>
      <c r="F8" s="655">
        <v>11.3</v>
      </c>
      <c r="G8" s="656"/>
      <c r="H8" s="655">
        <v>6.9</v>
      </c>
      <c r="I8" s="656"/>
    </row>
    <row r="9" spans="2:9" ht="11.25">
      <c r="B9" s="657" t="s">
        <v>297</v>
      </c>
      <c r="C9" s="658" t="s">
        <v>298</v>
      </c>
      <c r="D9" s="659">
        <v>31.5</v>
      </c>
      <c r="E9" s="660">
        <v>2</v>
      </c>
      <c r="F9" s="661">
        <v>22.9</v>
      </c>
      <c r="G9" s="662">
        <v>5</v>
      </c>
      <c r="H9" s="661">
        <v>45.6</v>
      </c>
      <c r="I9" s="662">
        <v>1</v>
      </c>
    </row>
    <row r="10" spans="2:9" ht="11.25">
      <c r="B10" s="587" t="s">
        <v>299</v>
      </c>
      <c r="C10" s="493" t="s">
        <v>300</v>
      </c>
      <c r="D10" s="588">
        <v>52.3</v>
      </c>
      <c r="E10" s="654">
        <v>6</v>
      </c>
      <c r="F10" s="655">
        <v>23.8</v>
      </c>
      <c r="G10" s="656">
        <v>4</v>
      </c>
      <c r="H10" s="655">
        <v>23.9</v>
      </c>
      <c r="I10" s="656">
        <v>6</v>
      </c>
    </row>
    <row r="11" spans="2:9" ht="11.25">
      <c r="B11" s="587" t="s">
        <v>301</v>
      </c>
      <c r="C11" s="493" t="s">
        <v>302</v>
      </c>
      <c r="D11" s="588">
        <v>51.9</v>
      </c>
      <c r="E11" s="654">
        <v>5</v>
      </c>
      <c r="F11" s="655">
        <v>19.7</v>
      </c>
      <c r="G11" s="656">
        <v>8</v>
      </c>
      <c r="H11" s="655">
        <v>28.4</v>
      </c>
      <c r="I11" s="656">
        <v>4</v>
      </c>
    </row>
    <row r="12" spans="2:9" ht="11.25">
      <c r="B12" s="587" t="s">
        <v>303</v>
      </c>
      <c r="C12" s="493" t="s">
        <v>304</v>
      </c>
      <c r="D12" s="588">
        <v>44.1</v>
      </c>
      <c r="E12" s="654">
        <v>3</v>
      </c>
      <c r="F12" s="655">
        <v>13.9</v>
      </c>
      <c r="G12" s="656">
        <v>13</v>
      </c>
      <c r="H12" s="663">
        <v>42</v>
      </c>
      <c r="I12" s="656">
        <v>3</v>
      </c>
    </row>
    <row r="13" spans="2:9" ht="11.25">
      <c r="B13" s="587" t="s">
        <v>305</v>
      </c>
      <c r="C13" s="493" t="s">
        <v>306</v>
      </c>
      <c r="D13" s="588">
        <v>28.5</v>
      </c>
      <c r="E13" s="654">
        <v>1</v>
      </c>
      <c r="F13" s="655">
        <v>66.6</v>
      </c>
      <c r="G13" s="656">
        <v>1</v>
      </c>
      <c r="H13" s="655">
        <v>4.9</v>
      </c>
      <c r="I13" s="656">
        <v>18</v>
      </c>
    </row>
    <row r="14" spans="2:9" ht="11.25">
      <c r="B14" s="587" t="s">
        <v>307</v>
      </c>
      <c r="C14" s="493" t="s">
        <v>308</v>
      </c>
      <c r="D14" s="588">
        <v>55.3</v>
      </c>
      <c r="E14" s="654">
        <v>7</v>
      </c>
      <c r="F14" s="655">
        <v>19.6</v>
      </c>
      <c r="G14" s="656">
        <v>9</v>
      </c>
      <c r="H14" s="655">
        <v>25.2</v>
      </c>
      <c r="I14" s="656">
        <v>5</v>
      </c>
    </row>
    <row r="15" spans="2:9" ht="11.25">
      <c r="B15" s="657" t="s">
        <v>309</v>
      </c>
      <c r="C15" s="658" t="s">
        <v>310</v>
      </c>
      <c r="D15" s="659">
        <v>85.4</v>
      </c>
      <c r="E15" s="660">
        <v>18</v>
      </c>
      <c r="F15" s="661">
        <v>11.2</v>
      </c>
      <c r="G15" s="662">
        <v>15</v>
      </c>
      <c r="H15" s="661">
        <v>3.4</v>
      </c>
      <c r="I15" s="662">
        <v>19</v>
      </c>
    </row>
    <row r="16" spans="2:9" ht="11.25">
      <c r="B16" s="664" t="s">
        <v>311</v>
      </c>
      <c r="C16" s="665" t="s">
        <v>246</v>
      </c>
      <c r="D16" s="666">
        <v>86.6</v>
      </c>
      <c r="E16" s="667">
        <v>19</v>
      </c>
      <c r="F16" s="668">
        <v>4.9</v>
      </c>
      <c r="G16" s="669">
        <v>25</v>
      </c>
      <c r="H16" s="668">
        <v>8.5</v>
      </c>
      <c r="I16" s="669">
        <v>14</v>
      </c>
    </row>
    <row r="17" spans="2:9" ht="11.25">
      <c r="B17" s="670" t="s">
        <v>312</v>
      </c>
      <c r="C17" s="671" t="s">
        <v>313</v>
      </c>
      <c r="D17" s="672">
        <v>88.2</v>
      </c>
      <c r="E17" s="673">
        <v>20</v>
      </c>
      <c r="F17" s="674">
        <v>10.5</v>
      </c>
      <c r="G17" s="675">
        <v>19</v>
      </c>
      <c r="H17" s="674">
        <v>1.3</v>
      </c>
      <c r="I17" s="675">
        <v>21</v>
      </c>
    </row>
    <row r="18" spans="2:9" ht="11.25">
      <c r="B18" s="587" t="s">
        <v>314</v>
      </c>
      <c r="C18" s="493" t="s">
        <v>315</v>
      </c>
      <c r="D18" s="588">
        <v>93.6</v>
      </c>
      <c r="E18" s="654">
        <v>24</v>
      </c>
      <c r="F18" s="655">
        <v>5.8</v>
      </c>
      <c r="G18" s="656">
        <v>23</v>
      </c>
      <c r="H18" s="655">
        <v>0.6</v>
      </c>
      <c r="I18" s="656">
        <v>25</v>
      </c>
    </row>
    <row r="19" spans="2:9" ht="11.25">
      <c r="B19" s="587" t="s">
        <v>316</v>
      </c>
      <c r="C19" s="493" t="s">
        <v>317</v>
      </c>
      <c r="D19" s="588">
        <v>94.6</v>
      </c>
      <c r="E19" s="654">
        <v>25</v>
      </c>
      <c r="F19" s="655">
        <v>5.1</v>
      </c>
      <c r="G19" s="656">
        <v>24</v>
      </c>
      <c r="H19" s="655">
        <v>0.3</v>
      </c>
      <c r="I19" s="656">
        <v>26</v>
      </c>
    </row>
    <row r="20" spans="2:9" ht="11.25">
      <c r="B20" s="587" t="s">
        <v>318</v>
      </c>
      <c r="C20" s="493" t="s">
        <v>319</v>
      </c>
      <c r="D20" s="588">
        <v>94.7</v>
      </c>
      <c r="E20" s="654">
        <v>26</v>
      </c>
      <c r="F20" s="655">
        <v>4.3</v>
      </c>
      <c r="G20" s="656">
        <v>26</v>
      </c>
      <c r="H20" s="663">
        <v>1</v>
      </c>
      <c r="I20" s="656">
        <v>24</v>
      </c>
    </row>
    <row r="21" spans="2:9" ht="11.25">
      <c r="B21" s="676" t="s">
        <v>320</v>
      </c>
      <c r="C21" s="503" t="s">
        <v>321</v>
      </c>
      <c r="D21" s="677">
        <v>99.5</v>
      </c>
      <c r="E21" s="678">
        <v>27</v>
      </c>
      <c r="F21" s="679">
        <v>0.3</v>
      </c>
      <c r="G21" s="680">
        <v>27</v>
      </c>
      <c r="H21" s="679">
        <v>0.2</v>
      </c>
      <c r="I21" s="680">
        <v>27</v>
      </c>
    </row>
    <row r="22" spans="2:9" ht="11.25">
      <c r="B22" s="681"/>
      <c r="C22" s="474" t="s">
        <v>322</v>
      </c>
      <c r="D22" s="682"/>
      <c r="E22" s="682"/>
      <c r="F22" s="682"/>
      <c r="G22" s="682"/>
      <c r="H22" s="682"/>
      <c r="I22" s="652"/>
    </row>
    <row r="23" spans="2:9" ht="11.25">
      <c r="B23" s="588" t="s">
        <v>297</v>
      </c>
      <c r="C23" s="493" t="s">
        <v>298</v>
      </c>
      <c r="D23" s="510">
        <v>-11.1</v>
      </c>
      <c r="E23" s="683"/>
      <c r="F23" s="655">
        <v>2.7</v>
      </c>
      <c r="G23" s="656"/>
      <c r="H23" s="655">
        <v>8.4</v>
      </c>
      <c r="I23" s="656"/>
    </row>
    <row r="24" spans="2:9" ht="11.25">
      <c r="B24" s="588" t="s">
        <v>299</v>
      </c>
      <c r="C24" s="493" t="s">
        <v>300</v>
      </c>
      <c r="D24" s="510">
        <v>-5.9</v>
      </c>
      <c r="E24" s="683"/>
      <c r="F24" s="663">
        <v>0</v>
      </c>
      <c r="G24" s="656"/>
      <c r="H24" s="655">
        <v>5.9</v>
      </c>
      <c r="I24" s="656"/>
    </row>
    <row r="25" spans="2:9" ht="11.25">
      <c r="B25" s="588" t="s">
        <v>301</v>
      </c>
      <c r="C25" s="493" t="s">
        <v>302</v>
      </c>
      <c r="D25" s="510">
        <v>-8.3</v>
      </c>
      <c r="E25" s="683"/>
      <c r="F25" s="655">
        <v>-9.6</v>
      </c>
      <c r="G25" s="656"/>
      <c r="H25" s="655">
        <v>17.9</v>
      </c>
      <c r="I25" s="656"/>
    </row>
    <row r="26" spans="2:9" ht="11.25">
      <c r="B26" s="659" t="s">
        <v>309</v>
      </c>
      <c r="C26" s="658" t="s">
        <v>310</v>
      </c>
      <c r="D26" s="684">
        <v>-0.8</v>
      </c>
      <c r="E26" s="685"/>
      <c r="F26" s="661">
        <v>4.5</v>
      </c>
      <c r="G26" s="662"/>
      <c r="H26" s="661">
        <v>-3.7</v>
      </c>
      <c r="I26" s="662"/>
    </row>
    <row r="27" spans="2:9" ht="11.25">
      <c r="B27" s="588" t="s">
        <v>311</v>
      </c>
      <c r="C27" s="665" t="s">
        <v>246</v>
      </c>
      <c r="D27" s="686">
        <v>-6.6</v>
      </c>
      <c r="E27" s="687"/>
      <c r="F27" s="668">
        <v>-4.2</v>
      </c>
      <c r="G27" s="669"/>
      <c r="H27" s="668">
        <v>-8.4</v>
      </c>
      <c r="I27" s="656"/>
    </row>
    <row r="28" spans="2:9" ht="11.25">
      <c r="B28" s="677" t="s">
        <v>312</v>
      </c>
      <c r="C28" s="671" t="s">
        <v>313</v>
      </c>
      <c r="D28" s="688">
        <v>-5.6</v>
      </c>
      <c r="E28" s="689"/>
      <c r="F28" s="679">
        <v>5.2</v>
      </c>
      <c r="G28" s="680"/>
      <c r="H28" s="679">
        <v>0.4</v>
      </c>
      <c r="I28" s="680"/>
    </row>
    <row r="29" spans="2:9" ht="22.5" customHeight="1">
      <c r="B29" s="855" t="s">
        <v>323</v>
      </c>
      <c r="C29" s="856"/>
      <c r="D29" s="856"/>
      <c r="E29" s="856"/>
      <c r="F29" s="856"/>
      <c r="G29" s="856"/>
      <c r="H29" s="856"/>
      <c r="I29" s="856"/>
    </row>
    <row r="30" spans="2:7" ht="12.75">
      <c r="B30" s="857" t="s">
        <v>324</v>
      </c>
      <c r="C30" s="857"/>
      <c r="D30" s="857"/>
      <c r="E30" s="857"/>
      <c r="F30" s="858"/>
      <c r="G30" s="858"/>
    </row>
  </sheetData>
  <sheetProtection/>
  <mergeCells count="8">
    <mergeCell ref="B29:I29"/>
    <mergeCell ref="B30:G30"/>
    <mergeCell ref="B2:I2"/>
    <mergeCell ref="H3:I3"/>
    <mergeCell ref="C4:C5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H5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.625" style="319" customWidth="1"/>
    <col min="2" max="2" width="23.875" style="319" customWidth="1"/>
    <col min="3" max="3" width="6.00390625" style="319" customWidth="1"/>
    <col min="4" max="6" width="6.375" style="319" customWidth="1"/>
    <col min="7" max="7" width="6.125" style="319" customWidth="1"/>
    <col min="8" max="8" width="5.875" style="319" customWidth="1"/>
    <col min="9" max="16384" width="9.125" style="319" customWidth="1"/>
  </cols>
  <sheetData>
    <row r="3" spans="2:8" ht="11.25">
      <c r="B3" s="833" t="s">
        <v>202</v>
      </c>
      <c r="C3" s="833"/>
      <c r="D3" s="833"/>
      <c r="E3" s="833"/>
      <c r="F3" s="833"/>
      <c r="G3" s="833"/>
      <c r="H3" s="833"/>
    </row>
    <row r="4" spans="2:7" ht="11.25">
      <c r="B4" s="835" t="s">
        <v>203</v>
      </c>
      <c r="C4" s="835"/>
      <c r="D4" s="835"/>
      <c r="E4" s="835"/>
      <c r="F4" s="835"/>
      <c r="G4" s="835"/>
    </row>
    <row r="5" spans="6:8" ht="11.25">
      <c r="F5" s="842" t="s">
        <v>347</v>
      </c>
      <c r="G5" s="842"/>
      <c r="H5" s="842"/>
    </row>
    <row r="6" spans="2:8" s="465" customFormat="1" ht="12.75" customHeight="1">
      <c r="B6" s="461" t="s">
        <v>1</v>
      </c>
      <c r="C6" s="462">
        <v>2000</v>
      </c>
      <c r="D6" s="463">
        <v>2003</v>
      </c>
      <c r="E6" s="463">
        <v>2005</v>
      </c>
      <c r="F6" s="463">
        <v>2007</v>
      </c>
      <c r="G6" s="463">
        <v>2010</v>
      </c>
      <c r="H6" s="464">
        <v>2013</v>
      </c>
    </row>
    <row r="7" spans="2:8" ht="11.25">
      <c r="B7" s="466" t="s">
        <v>204</v>
      </c>
      <c r="C7" s="467">
        <v>958.5</v>
      </c>
      <c r="D7" s="468">
        <v>765.6</v>
      </c>
      <c r="E7" s="468">
        <v>706.9</v>
      </c>
      <c r="F7" s="468">
        <v>618.7</v>
      </c>
      <c r="G7" s="468">
        <v>567.4</v>
      </c>
      <c r="H7" s="464">
        <v>484.7</v>
      </c>
    </row>
    <row r="8" spans="2:8" ht="12">
      <c r="B8" s="469" t="s">
        <v>205</v>
      </c>
      <c r="C8" s="470">
        <v>2.51</v>
      </c>
      <c r="D8" s="471">
        <v>3.1</v>
      </c>
      <c r="E8" s="472">
        <v>3.21</v>
      </c>
      <c r="F8" s="472">
        <v>3.64</v>
      </c>
      <c r="G8" s="472">
        <v>4.59</v>
      </c>
      <c r="H8" s="473">
        <v>5.43</v>
      </c>
    </row>
    <row r="9" spans="2:8" ht="12">
      <c r="B9" s="474" t="s">
        <v>206</v>
      </c>
      <c r="C9" s="475"/>
      <c r="D9" s="476"/>
      <c r="E9" s="475"/>
      <c r="F9" s="475"/>
      <c r="G9" s="475"/>
      <c r="H9" s="477"/>
    </row>
    <row r="10" spans="2:8" ht="11.25">
      <c r="B10" s="478" t="s">
        <v>207</v>
      </c>
      <c r="C10" s="479">
        <v>9.1</v>
      </c>
      <c r="D10" s="480">
        <v>7</v>
      </c>
      <c r="E10" s="481">
        <v>7.8</v>
      </c>
      <c r="F10" s="481">
        <v>7.6</v>
      </c>
      <c r="G10" s="480">
        <v>7</v>
      </c>
      <c r="H10" s="482">
        <v>6.06817998122346</v>
      </c>
    </row>
    <row r="11" spans="2:8" ht="11.25">
      <c r="B11" s="478" t="s">
        <v>208</v>
      </c>
      <c r="C11" s="479">
        <v>62.8</v>
      </c>
      <c r="D11" s="483">
        <v>72.7</v>
      </c>
      <c r="E11" s="483">
        <v>64.7</v>
      </c>
      <c r="F11" s="483">
        <v>64.7</v>
      </c>
      <c r="G11" s="483">
        <v>63.4</v>
      </c>
      <c r="H11" s="484">
        <v>63.22470793775142</v>
      </c>
    </row>
    <row r="12" spans="2:8" ht="11.25">
      <c r="B12" s="478" t="s">
        <v>209</v>
      </c>
      <c r="C12" s="479">
        <v>28.1</v>
      </c>
      <c r="D12" s="481">
        <v>20.3</v>
      </c>
      <c r="E12" s="481">
        <v>27.5</v>
      </c>
      <c r="F12" s="481">
        <v>27.7</v>
      </c>
      <c r="G12" s="481">
        <v>29.6</v>
      </c>
      <c r="H12" s="348">
        <v>30.703788674803167</v>
      </c>
    </row>
    <row r="13" spans="2:8" ht="11.25">
      <c r="B13" s="485" t="s">
        <v>210</v>
      </c>
      <c r="C13" s="486">
        <v>54.5</v>
      </c>
      <c r="D13" s="487" t="s">
        <v>23</v>
      </c>
      <c r="E13" s="487" t="s">
        <v>23</v>
      </c>
      <c r="F13" s="487" t="s">
        <v>23</v>
      </c>
      <c r="G13" s="488">
        <v>56.1</v>
      </c>
      <c r="H13" s="489" t="s">
        <v>23</v>
      </c>
    </row>
    <row r="14" spans="2:8" ht="11.25">
      <c r="B14" s="474" t="s">
        <v>211</v>
      </c>
      <c r="C14" s="490"/>
      <c r="D14" s="491"/>
      <c r="E14" s="491"/>
      <c r="F14" s="491"/>
      <c r="G14" s="491"/>
      <c r="H14" s="492"/>
    </row>
    <row r="15" spans="2:8" ht="11.25">
      <c r="B15" s="493" t="s">
        <v>212</v>
      </c>
      <c r="C15" s="479">
        <v>92.2</v>
      </c>
      <c r="D15" s="481">
        <v>87.6</v>
      </c>
      <c r="E15" s="481">
        <v>87.7</v>
      </c>
      <c r="F15" s="481">
        <v>86.9</v>
      </c>
      <c r="G15" s="481">
        <v>85.89999999999999</v>
      </c>
      <c r="H15" s="494">
        <v>83.2</v>
      </c>
    </row>
    <row r="16" spans="2:8" ht="11.25">
      <c r="B16" s="493" t="s">
        <v>213</v>
      </c>
      <c r="C16" s="495" t="s">
        <v>23</v>
      </c>
      <c r="D16" s="481">
        <v>4.8</v>
      </c>
      <c r="E16" s="481">
        <v>4.9</v>
      </c>
      <c r="F16" s="481">
        <v>5.7</v>
      </c>
      <c r="G16" s="481">
        <v>5.3</v>
      </c>
      <c r="H16" s="494">
        <v>6.7</v>
      </c>
    </row>
    <row r="17" spans="2:8" ht="11.25">
      <c r="B17" s="493" t="s">
        <v>214</v>
      </c>
      <c r="C17" s="496">
        <v>5.9</v>
      </c>
      <c r="D17" s="481">
        <v>5.5</v>
      </c>
      <c r="E17" s="481">
        <v>5.6</v>
      </c>
      <c r="F17" s="481">
        <v>5.6</v>
      </c>
      <c r="G17" s="481">
        <v>6.1</v>
      </c>
      <c r="H17" s="494">
        <v>7.4</v>
      </c>
    </row>
    <row r="18" spans="2:8" ht="11.25">
      <c r="B18" s="493" t="s">
        <v>215</v>
      </c>
      <c r="C18" s="497">
        <v>1.9</v>
      </c>
      <c r="D18" s="498">
        <v>2.1</v>
      </c>
      <c r="E18" s="498">
        <v>1.8</v>
      </c>
      <c r="F18" s="498">
        <v>1.8</v>
      </c>
      <c r="G18" s="498">
        <v>2.7</v>
      </c>
      <c r="H18" s="494">
        <v>2.7</v>
      </c>
    </row>
    <row r="19" spans="2:8" ht="11.25">
      <c r="B19" s="474" t="s">
        <v>216</v>
      </c>
      <c r="C19" s="491"/>
      <c r="D19" s="491"/>
      <c r="E19" s="491"/>
      <c r="F19" s="491"/>
      <c r="G19" s="491"/>
      <c r="H19" s="492"/>
    </row>
    <row r="20" spans="2:8" ht="11.25">
      <c r="B20" s="499" t="s">
        <v>217</v>
      </c>
      <c r="C20" s="500">
        <v>60.4</v>
      </c>
      <c r="D20" s="480">
        <v>59.3</v>
      </c>
      <c r="E20" s="480">
        <v>51.3</v>
      </c>
      <c r="F20" s="480">
        <v>52.1</v>
      </c>
      <c r="G20" s="480">
        <v>60.9</v>
      </c>
      <c r="H20" s="501" t="s">
        <v>23</v>
      </c>
    </row>
    <row r="21" spans="2:8" ht="11.25">
      <c r="B21" s="499" t="s">
        <v>218</v>
      </c>
      <c r="C21" s="500">
        <v>31.5</v>
      </c>
      <c r="D21" s="480">
        <v>29</v>
      </c>
      <c r="E21" s="480">
        <v>33.1</v>
      </c>
      <c r="F21" s="480">
        <v>32.4</v>
      </c>
      <c r="G21" s="480">
        <v>19.4</v>
      </c>
      <c r="H21" s="501" t="s">
        <v>23</v>
      </c>
    </row>
    <row r="22" spans="2:8" ht="11.25">
      <c r="B22" s="499" t="s">
        <v>219</v>
      </c>
      <c r="C22" s="500">
        <v>8</v>
      </c>
      <c r="D22" s="480">
        <v>11.6</v>
      </c>
      <c r="E22" s="480">
        <v>15.5</v>
      </c>
      <c r="F22" s="480">
        <v>15.4</v>
      </c>
      <c r="G22" s="480">
        <v>19.6</v>
      </c>
      <c r="H22" s="501" t="s">
        <v>23</v>
      </c>
    </row>
    <row r="23" spans="2:8" ht="11.25">
      <c r="B23" s="864" t="s">
        <v>220</v>
      </c>
      <c r="C23" s="865"/>
      <c r="D23" s="865"/>
      <c r="E23" s="865"/>
      <c r="F23" s="491"/>
      <c r="G23" s="491"/>
      <c r="H23" s="502"/>
    </row>
    <row r="24" spans="2:8" ht="11.25">
      <c r="B24" s="503"/>
      <c r="C24" s="504">
        <v>72</v>
      </c>
      <c r="D24" s="505">
        <v>82</v>
      </c>
      <c r="E24" s="505">
        <v>75</v>
      </c>
      <c r="F24" s="505">
        <v>73.3</v>
      </c>
      <c r="G24" s="506" t="s">
        <v>23</v>
      </c>
      <c r="H24" s="507" t="s">
        <v>23</v>
      </c>
    </row>
    <row r="25" ht="11.25">
      <c r="B25" s="508" t="s">
        <v>221</v>
      </c>
    </row>
    <row r="29" spans="2:8" s="509" customFormat="1" ht="11.25">
      <c r="B29" s="866"/>
      <c r="C29" s="866"/>
      <c r="D29" s="866"/>
      <c r="E29" s="866"/>
      <c r="F29" s="866"/>
      <c r="G29" s="866"/>
      <c r="H29" s="866"/>
    </row>
    <row r="30" spans="2:7" s="509" customFormat="1" ht="11.25">
      <c r="B30" s="867"/>
      <c r="C30" s="867"/>
      <c r="D30" s="867"/>
      <c r="E30" s="867"/>
      <c r="F30" s="867"/>
      <c r="G30" s="867"/>
    </row>
    <row r="31" spans="6:8" s="509" customFormat="1" ht="11.25">
      <c r="F31" s="836"/>
      <c r="G31" s="836"/>
      <c r="H31" s="836"/>
    </row>
    <row r="32" spans="2:8" s="509" customFormat="1" ht="11.25">
      <c r="B32" s="511"/>
      <c r="C32" s="511"/>
      <c r="D32" s="511"/>
      <c r="E32" s="511"/>
      <c r="F32" s="511"/>
      <c r="G32" s="511"/>
      <c r="H32" s="510"/>
    </row>
    <row r="33" spans="2:8" s="509" customFormat="1" ht="11.25">
      <c r="B33" s="512"/>
      <c r="C33" s="511"/>
      <c r="D33" s="511"/>
      <c r="E33" s="511"/>
      <c r="F33" s="511"/>
      <c r="G33" s="511"/>
      <c r="H33" s="510"/>
    </row>
    <row r="34" spans="2:8" s="509" customFormat="1" ht="12">
      <c r="B34" s="87"/>
      <c r="C34" s="396"/>
      <c r="D34" s="513"/>
      <c r="E34" s="396"/>
      <c r="F34" s="396"/>
      <c r="G34" s="396"/>
      <c r="H34" s="513"/>
    </row>
    <row r="35" spans="2:8" s="509" customFormat="1" ht="12">
      <c r="B35" s="514"/>
      <c r="C35" s="396"/>
      <c r="D35" s="513"/>
      <c r="E35" s="396"/>
      <c r="F35" s="396"/>
      <c r="G35" s="396"/>
      <c r="H35" s="513"/>
    </row>
    <row r="36" spans="2:8" s="509" customFormat="1" ht="11.25">
      <c r="B36" s="515"/>
      <c r="C36" s="320"/>
      <c r="D36" s="516"/>
      <c r="G36" s="516"/>
      <c r="H36" s="516"/>
    </row>
    <row r="37" spans="2:8" s="509" customFormat="1" ht="11.25">
      <c r="B37" s="515"/>
      <c r="C37" s="320"/>
      <c r="H37" s="357"/>
    </row>
    <row r="38" spans="2:8" s="509" customFormat="1" ht="11.25">
      <c r="B38" s="515"/>
      <c r="C38" s="320"/>
      <c r="H38" s="357"/>
    </row>
    <row r="39" spans="2:8" s="509" customFormat="1" ht="11.25">
      <c r="B39" s="515"/>
      <c r="C39" s="320"/>
      <c r="F39" s="516"/>
      <c r="H39" s="357"/>
    </row>
    <row r="40" spans="2:8" s="509" customFormat="1" ht="11.25">
      <c r="B40" s="515"/>
      <c r="C40" s="320"/>
      <c r="H40" s="357"/>
    </row>
    <row r="41" spans="3:8" s="509" customFormat="1" ht="11.25">
      <c r="C41" s="516"/>
      <c r="D41" s="516"/>
      <c r="E41" s="516"/>
      <c r="F41" s="516"/>
      <c r="G41" s="516"/>
      <c r="H41" s="516"/>
    </row>
    <row r="42" spans="3:8" s="509" customFormat="1" ht="11.25">
      <c r="C42" s="516"/>
      <c r="D42" s="517"/>
      <c r="E42" s="517"/>
      <c r="F42" s="517"/>
      <c r="G42" s="516"/>
      <c r="H42" s="517"/>
    </row>
    <row r="43" spans="2:3" s="509" customFormat="1" ht="11.25">
      <c r="B43" s="514"/>
      <c r="C43" s="514"/>
    </row>
    <row r="44" s="509" customFormat="1" ht="11.25">
      <c r="C44" s="517"/>
    </row>
    <row r="45" s="509" customFormat="1" ht="11.25">
      <c r="C45" s="320"/>
    </row>
    <row r="46" s="509" customFormat="1" ht="11.25">
      <c r="C46" s="517"/>
    </row>
    <row r="47" s="509" customFormat="1" ht="11.25"/>
    <row r="48" s="509" customFormat="1" ht="11.25"/>
    <row r="49" spans="3:8" s="509" customFormat="1" ht="11.25">
      <c r="C49" s="516"/>
      <c r="D49" s="516"/>
      <c r="E49" s="516"/>
      <c r="F49" s="516"/>
      <c r="G49" s="516"/>
      <c r="H49" s="516"/>
    </row>
    <row r="50" spans="2:7" s="509" customFormat="1" ht="11.25">
      <c r="B50" s="514"/>
      <c r="C50" s="516"/>
      <c r="D50" s="516"/>
      <c r="E50" s="516"/>
      <c r="F50" s="516"/>
      <c r="G50" s="516"/>
    </row>
    <row r="51" spans="3:8" s="509" customFormat="1" ht="11.25">
      <c r="C51" s="516"/>
      <c r="D51" s="516"/>
      <c r="E51" s="516"/>
      <c r="F51" s="516"/>
      <c r="G51" s="516"/>
      <c r="H51" s="517"/>
    </row>
    <row r="52" spans="3:8" s="509" customFormat="1" ht="11.25">
      <c r="C52" s="516"/>
      <c r="D52" s="516"/>
      <c r="E52" s="516"/>
      <c r="F52" s="516"/>
      <c r="G52" s="516"/>
      <c r="H52" s="517"/>
    </row>
    <row r="53" spans="3:8" s="509" customFormat="1" ht="11.25">
      <c r="C53" s="516"/>
      <c r="D53" s="516"/>
      <c r="E53" s="516"/>
      <c r="F53" s="516"/>
      <c r="G53" s="516"/>
      <c r="H53" s="517"/>
    </row>
    <row r="54" spans="3:8" s="509" customFormat="1" ht="11.25">
      <c r="C54" s="516"/>
      <c r="D54" s="516"/>
      <c r="E54" s="516"/>
      <c r="F54" s="516"/>
      <c r="G54" s="516"/>
      <c r="H54" s="517"/>
    </row>
    <row r="55" spans="3:8" s="509" customFormat="1" ht="11.25">
      <c r="C55" s="516"/>
      <c r="D55" s="516"/>
      <c r="E55" s="516"/>
      <c r="F55" s="516"/>
      <c r="G55" s="516"/>
      <c r="H55" s="517"/>
    </row>
    <row r="56" spans="2:8" s="509" customFormat="1" ht="11.25">
      <c r="B56" s="863"/>
      <c r="C56" s="863"/>
      <c r="D56" s="863"/>
      <c r="E56" s="863"/>
      <c r="H56" s="517"/>
    </row>
    <row r="57" spans="3:8" s="509" customFormat="1" ht="11.25">
      <c r="C57" s="516"/>
      <c r="D57" s="516"/>
      <c r="E57" s="516"/>
      <c r="F57" s="516"/>
      <c r="G57" s="518"/>
      <c r="H57" s="517"/>
    </row>
    <row r="58" s="509" customFormat="1" ht="11.25">
      <c r="B58" s="508"/>
    </row>
  </sheetData>
  <sheetProtection/>
  <mergeCells count="8">
    <mergeCell ref="F31:H31"/>
    <mergeCell ref="B56:E56"/>
    <mergeCell ref="B3:H3"/>
    <mergeCell ref="B4:G4"/>
    <mergeCell ref="F5:H5"/>
    <mergeCell ref="B23:E23"/>
    <mergeCell ref="B29:H29"/>
    <mergeCell ref="B30:G3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selection activeCell="F4" sqref="F4:H4"/>
    </sheetView>
  </sheetViews>
  <sheetFormatPr defaultColWidth="9.00390625" defaultRowHeight="12.75"/>
  <cols>
    <col min="1" max="1" width="3.00390625" style="349" customWidth="1"/>
    <col min="2" max="2" width="9.125" style="349" customWidth="1"/>
    <col min="3" max="3" width="6.75390625" style="349" customWidth="1"/>
    <col min="4" max="4" width="8.25390625" style="349" customWidth="1"/>
    <col min="5" max="5" width="5.375" style="349" customWidth="1"/>
    <col min="6" max="6" width="5.75390625" style="349" customWidth="1"/>
    <col min="7" max="7" width="8.125" style="349" customWidth="1"/>
    <col min="8" max="8" width="7.00390625" style="349" customWidth="1"/>
    <col min="9" max="9" width="2.875" style="349" customWidth="1"/>
    <col min="10" max="16384" width="9.125" style="349" customWidth="1"/>
  </cols>
  <sheetData>
    <row r="2" spans="2:8" s="335" customFormat="1" ht="12.75">
      <c r="B2" s="873" t="s">
        <v>152</v>
      </c>
      <c r="C2" s="874"/>
      <c r="D2" s="874"/>
      <c r="E2" s="874"/>
      <c r="F2" s="874"/>
      <c r="G2" s="874"/>
      <c r="H2" s="875"/>
    </row>
    <row r="3" spans="2:8" s="335" customFormat="1" ht="12.75">
      <c r="B3" s="336"/>
      <c r="C3" s="337"/>
      <c r="D3" s="337"/>
      <c r="E3" s="337"/>
      <c r="F3" s="338"/>
      <c r="G3" s="883" t="s">
        <v>348</v>
      </c>
      <c r="H3" s="883"/>
    </row>
    <row r="4" spans="2:8" s="335" customFormat="1" ht="12.75">
      <c r="B4" s="876" t="s">
        <v>168</v>
      </c>
      <c r="C4" s="879">
        <v>2010</v>
      </c>
      <c r="D4" s="879"/>
      <c r="E4" s="880"/>
      <c r="F4" s="881">
        <v>2013</v>
      </c>
      <c r="G4" s="881"/>
      <c r="H4" s="882"/>
    </row>
    <row r="5" spans="2:8" s="339" customFormat="1" ht="25.5" customHeight="1">
      <c r="B5" s="877"/>
      <c r="C5" s="340" t="s">
        <v>169</v>
      </c>
      <c r="D5" s="368" t="s">
        <v>170</v>
      </c>
      <c r="E5" s="369" t="s">
        <v>171</v>
      </c>
      <c r="F5" s="340" t="s">
        <v>153</v>
      </c>
      <c r="G5" s="368" t="s">
        <v>154</v>
      </c>
      <c r="H5" s="369" t="s">
        <v>171</v>
      </c>
    </row>
    <row r="6" spans="2:8" s="339" customFormat="1" ht="10.5" customHeight="1">
      <c r="B6" s="878"/>
      <c r="C6" s="870" t="s">
        <v>166</v>
      </c>
      <c r="D6" s="871"/>
      <c r="E6" s="871"/>
      <c r="F6" s="871"/>
      <c r="G6" s="871"/>
      <c r="H6" s="872"/>
    </row>
    <row r="7" spans="2:8" s="339" customFormat="1" ht="10.5" customHeight="1">
      <c r="B7" s="341" t="s">
        <v>156</v>
      </c>
      <c r="C7" s="342"/>
      <c r="D7" s="343"/>
      <c r="E7" s="343"/>
      <c r="F7" s="343"/>
      <c r="G7" s="343"/>
      <c r="H7" s="344"/>
    </row>
    <row r="8" spans="2:8" s="339" customFormat="1" ht="10.5" customHeight="1">
      <c r="B8" s="391" t="s">
        <v>165</v>
      </c>
      <c r="C8" s="345">
        <v>79269</v>
      </c>
      <c r="D8" s="373">
        <v>9147</v>
      </c>
      <c r="E8" s="374">
        <v>88416</v>
      </c>
      <c r="F8" s="347">
        <v>85333</v>
      </c>
      <c r="G8" s="385">
        <v>11997</v>
      </c>
      <c r="H8" s="379">
        <v>97330</v>
      </c>
    </row>
    <row r="9" spans="2:8" s="339" customFormat="1" ht="10.5" customHeight="1">
      <c r="B9" s="391" t="s">
        <v>349</v>
      </c>
      <c r="C9" s="365"/>
      <c r="D9" s="365"/>
      <c r="E9" s="346"/>
      <c r="F9" s="366"/>
      <c r="G9" s="366"/>
      <c r="H9" s="389"/>
    </row>
    <row r="10" spans="2:8" ht="11.25">
      <c r="B10" s="370" t="s">
        <v>167</v>
      </c>
      <c r="C10" s="375">
        <v>7.704146639922289</v>
      </c>
      <c r="D10" s="376">
        <v>5.149229255493604</v>
      </c>
      <c r="E10" s="348">
        <v>7.439829895041622</v>
      </c>
      <c r="F10" s="384">
        <v>6.133617709444177</v>
      </c>
      <c r="G10" s="376">
        <v>7.301825456364091</v>
      </c>
      <c r="H10" s="348">
        <v>6.27761224699476</v>
      </c>
    </row>
    <row r="11" spans="2:8" ht="11.25">
      <c r="B11" s="370" t="s">
        <v>158</v>
      </c>
      <c r="C11" s="375">
        <v>4.257654316315331</v>
      </c>
      <c r="D11" s="376">
        <v>10.145402864327103</v>
      </c>
      <c r="E11" s="348">
        <v>4.86676619616359</v>
      </c>
      <c r="F11" s="384">
        <v>4.541033363411576</v>
      </c>
      <c r="G11" s="376">
        <v>4.667833625072935</v>
      </c>
      <c r="H11" s="348">
        <v>4.556662899414364</v>
      </c>
    </row>
    <row r="12" spans="2:8" ht="11.25">
      <c r="B12" s="370" t="s">
        <v>159</v>
      </c>
      <c r="C12" s="375">
        <v>6.160037341205263</v>
      </c>
      <c r="D12" s="376">
        <v>9.82835902481688</v>
      </c>
      <c r="E12" s="348">
        <v>6.539540354686935</v>
      </c>
      <c r="F12" s="384">
        <v>5.274629979023356</v>
      </c>
      <c r="G12" s="376">
        <v>8.702175543885971</v>
      </c>
      <c r="H12" s="348">
        <v>5.69711291482585</v>
      </c>
    </row>
    <row r="13" spans="2:8" ht="11.25">
      <c r="B13" s="370" t="s">
        <v>160</v>
      </c>
      <c r="C13" s="375">
        <v>16.21314763652878</v>
      </c>
      <c r="D13" s="376">
        <v>11.304252760467913</v>
      </c>
      <c r="E13" s="348">
        <v>15.705302207745204</v>
      </c>
      <c r="F13" s="384">
        <v>15.907093387083544</v>
      </c>
      <c r="G13" s="376">
        <v>10.75268817204301</v>
      </c>
      <c r="H13" s="348">
        <v>15.271755882050755</v>
      </c>
    </row>
    <row r="14" spans="2:8" ht="11.25">
      <c r="B14" s="370" t="s">
        <v>161</v>
      </c>
      <c r="C14" s="375">
        <v>65.66501406602833</v>
      </c>
      <c r="D14" s="376">
        <v>63.5727560948945</v>
      </c>
      <c r="E14" s="348">
        <v>65.44856134636265</v>
      </c>
      <c r="F14" s="384">
        <v>68.14362556103734</v>
      </c>
      <c r="G14" s="376">
        <v>68.57547720263399</v>
      </c>
      <c r="H14" s="348">
        <v>68.19685605671427</v>
      </c>
    </row>
    <row r="15" spans="2:8" ht="11.25">
      <c r="B15" s="371" t="s">
        <v>155</v>
      </c>
      <c r="C15" s="377">
        <v>100</v>
      </c>
      <c r="D15" s="378">
        <v>100</v>
      </c>
      <c r="E15" s="350">
        <v>100</v>
      </c>
      <c r="F15" s="386">
        <v>100</v>
      </c>
      <c r="G15" s="378">
        <v>100</v>
      </c>
      <c r="H15" s="350">
        <v>100</v>
      </c>
    </row>
    <row r="16" spans="2:8" ht="11.25">
      <c r="B16" s="351" t="s">
        <v>162</v>
      </c>
      <c r="C16" s="352"/>
      <c r="D16" s="352"/>
      <c r="E16" s="352"/>
      <c r="F16" s="352"/>
      <c r="G16" s="352"/>
      <c r="H16" s="353"/>
    </row>
    <row r="17" spans="2:8" ht="11.25">
      <c r="B17" s="391" t="s">
        <v>165</v>
      </c>
      <c r="C17" s="345">
        <v>27838</v>
      </c>
      <c r="D17" s="373">
        <v>55903</v>
      </c>
      <c r="E17" s="379">
        <v>55903</v>
      </c>
      <c r="F17" s="347">
        <v>42663</v>
      </c>
      <c r="G17" s="385">
        <v>85531</v>
      </c>
      <c r="H17" s="379">
        <v>128194</v>
      </c>
    </row>
    <row r="18" spans="2:8" ht="11.25">
      <c r="B18" s="391" t="s">
        <v>349</v>
      </c>
      <c r="C18" s="365"/>
      <c r="D18" s="365"/>
      <c r="E18" s="365"/>
      <c r="F18" s="366"/>
      <c r="G18" s="366"/>
      <c r="H18" s="389"/>
    </row>
    <row r="19" spans="2:8" s="335" customFormat="1" ht="15" customHeight="1">
      <c r="B19" s="372" t="s">
        <v>157</v>
      </c>
      <c r="C19" s="380">
        <v>66.40563258854803</v>
      </c>
      <c r="D19" s="381">
        <v>73.05690213405363</v>
      </c>
      <c r="E19" s="354">
        <v>70.8458222376136</v>
      </c>
      <c r="F19" s="387">
        <v>55.68759815296627</v>
      </c>
      <c r="G19" s="381">
        <v>73.3593667792964</v>
      </c>
      <c r="H19" s="354">
        <v>67.47819710750893</v>
      </c>
    </row>
    <row r="20" spans="2:8" s="339" customFormat="1" ht="12" customHeight="1">
      <c r="B20" s="372" t="s">
        <v>158</v>
      </c>
      <c r="C20" s="380">
        <v>19.13212156045693</v>
      </c>
      <c r="D20" s="381">
        <v>15.718297765772856</v>
      </c>
      <c r="E20" s="354">
        <v>16.853154368827695</v>
      </c>
      <c r="F20" s="387">
        <v>18.875840892576708</v>
      </c>
      <c r="G20" s="381">
        <v>16.48525096163964</v>
      </c>
      <c r="H20" s="354">
        <v>17.280839976909995</v>
      </c>
    </row>
    <row r="21" spans="2:8" ht="11.25">
      <c r="B21" s="372" t="s">
        <v>159</v>
      </c>
      <c r="C21" s="380">
        <v>10.1479991378691</v>
      </c>
      <c r="D21" s="381">
        <v>5.976423447757724</v>
      </c>
      <c r="E21" s="354">
        <v>7.363179326733619</v>
      </c>
      <c r="F21" s="387">
        <v>11.454890654665634</v>
      </c>
      <c r="G21" s="381">
        <v>6.15215535887573</v>
      </c>
      <c r="H21" s="354">
        <v>7.916907187543878</v>
      </c>
    </row>
    <row r="22" spans="2:8" ht="11.25">
      <c r="B22" s="372" t="s">
        <v>160</v>
      </c>
      <c r="C22" s="380">
        <v>4.314246713125943</v>
      </c>
      <c r="D22" s="381">
        <v>5.248376652415792</v>
      </c>
      <c r="E22" s="354">
        <v>4.937844066825091</v>
      </c>
      <c r="F22" s="387">
        <v>13.981670299791388</v>
      </c>
      <c r="G22" s="381">
        <v>4.003226900188236</v>
      </c>
      <c r="H22" s="354">
        <v>7.324055728037193</v>
      </c>
    </row>
    <row r="23" spans="2:8" ht="11.25">
      <c r="B23" s="371" t="s">
        <v>155</v>
      </c>
      <c r="C23" s="382">
        <v>100</v>
      </c>
      <c r="D23" s="383">
        <v>100</v>
      </c>
      <c r="E23" s="355">
        <v>100</v>
      </c>
      <c r="F23" s="388">
        <v>100</v>
      </c>
      <c r="G23" s="383">
        <v>100</v>
      </c>
      <c r="H23" s="355">
        <v>100</v>
      </c>
    </row>
    <row r="24" spans="2:8" ht="12" customHeight="1">
      <c r="B24" s="868" t="s">
        <v>163</v>
      </c>
      <c r="C24" s="869"/>
      <c r="D24" s="356"/>
      <c r="E24" s="356"/>
      <c r="F24" s="352"/>
      <c r="G24" s="352"/>
      <c r="H24" s="353"/>
    </row>
    <row r="25" spans="2:8" ht="12" customHeight="1">
      <c r="B25" s="390" t="s">
        <v>165</v>
      </c>
      <c r="C25" s="384"/>
      <c r="D25" s="373">
        <v>1076618</v>
      </c>
      <c r="E25" s="348"/>
      <c r="F25" s="358"/>
      <c r="G25" s="373">
        <v>982576</v>
      </c>
      <c r="H25" s="359"/>
    </row>
    <row r="26" spans="2:8" ht="12" customHeight="1">
      <c r="B26" s="390" t="s">
        <v>349</v>
      </c>
      <c r="C26" s="367"/>
      <c r="D26" s="365"/>
      <c r="E26" s="357"/>
      <c r="F26" s="364"/>
      <c r="G26" s="365"/>
      <c r="H26" s="360"/>
    </row>
    <row r="27" spans="2:8" ht="11.25">
      <c r="B27" s="370" t="s">
        <v>157</v>
      </c>
      <c r="C27" s="384"/>
      <c r="D27" s="376">
        <v>58.48090966340893</v>
      </c>
      <c r="E27" s="348"/>
      <c r="F27" s="358"/>
      <c r="G27" s="376">
        <v>54.15062041002427</v>
      </c>
      <c r="H27" s="359"/>
    </row>
    <row r="28" spans="2:8" ht="11.25">
      <c r="B28" s="370" t="s">
        <v>158</v>
      </c>
      <c r="C28" s="384"/>
      <c r="D28" s="376">
        <v>21.050827684471187</v>
      </c>
      <c r="E28" s="348"/>
      <c r="F28" s="358"/>
      <c r="G28" s="376">
        <v>23.709819901971958</v>
      </c>
      <c r="H28" s="359"/>
    </row>
    <row r="29" spans="2:8" ht="11.25">
      <c r="B29" s="370" t="s">
        <v>159</v>
      </c>
      <c r="C29" s="358"/>
      <c r="D29" s="376">
        <v>9.938065311930508</v>
      </c>
      <c r="E29" s="348"/>
      <c r="F29" s="358"/>
      <c r="G29" s="376">
        <v>9.998514109850026</v>
      </c>
      <c r="H29" s="359"/>
    </row>
    <row r="30" spans="2:8" ht="11.25">
      <c r="B30" s="370" t="s">
        <v>160</v>
      </c>
      <c r="C30" s="358"/>
      <c r="D30" s="376">
        <v>4.95403197791603</v>
      </c>
      <c r="E30" s="348"/>
      <c r="F30" s="358"/>
      <c r="G30" s="376">
        <v>5.588473563368127</v>
      </c>
      <c r="H30" s="359"/>
    </row>
    <row r="31" spans="2:8" ht="11.25">
      <c r="B31" s="370" t="s">
        <v>161</v>
      </c>
      <c r="C31" s="358"/>
      <c r="D31" s="376">
        <v>5.576165362273342</v>
      </c>
      <c r="E31" s="348"/>
      <c r="F31" s="358"/>
      <c r="G31" s="376">
        <v>6.552572014785625</v>
      </c>
      <c r="H31" s="359"/>
    </row>
    <row r="32" spans="2:8" ht="11.25">
      <c r="B32" s="371" t="s">
        <v>155</v>
      </c>
      <c r="C32" s="362"/>
      <c r="D32" s="378">
        <v>100</v>
      </c>
      <c r="E32" s="350"/>
      <c r="F32" s="362"/>
      <c r="G32" s="378">
        <v>100</v>
      </c>
      <c r="H32" s="361"/>
    </row>
    <row r="33" ht="12.75">
      <c r="B33" s="363" t="s">
        <v>164</v>
      </c>
    </row>
  </sheetData>
  <sheetProtection/>
  <mergeCells count="7">
    <mergeCell ref="B24:C24"/>
    <mergeCell ref="C6:H6"/>
    <mergeCell ref="B2:H2"/>
    <mergeCell ref="B4:B6"/>
    <mergeCell ref="C4:E4"/>
    <mergeCell ref="F4:H4"/>
    <mergeCell ref="G3:H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2015-05-04T04:51:54Z</cp:lastPrinted>
  <dcterms:created xsi:type="dcterms:W3CDTF">1997-01-17T14:02:09Z</dcterms:created>
  <dcterms:modified xsi:type="dcterms:W3CDTF">2015-08-06T03:48:37Z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